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sebros/Documents/UWR WM/Orga/"/>
    </mc:Choice>
  </mc:AlternateContent>
  <xr:revisionPtr revIDLastSave="0" documentId="13_ncr:1_{DE54F8F9-6016-CB41-82A5-E674ED1B9AF6}" xr6:coauthVersionLast="43" xr6:coauthVersionMax="43" xr10:uidLastSave="{00000000-0000-0000-0000-000000000000}"/>
  <bookViews>
    <workbookView xWindow="4360" yWindow="460" windowWidth="23600" windowHeight="17540" xr2:uid="{00000000-000D-0000-FFFF-FFFF00000000}"/>
  </bookViews>
  <sheets>
    <sheet name="Schedule" sheetId="4" r:id="rId1"/>
    <sheet name="Explanation M" sheetId="2" r:id="rId2"/>
    <sheet name="Explanation F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4" i="4" l="1"/>
  <c r="H142" i="4"/>
  <c r="H115" i="4" l="1"/>
  <c r="F115" i="4"/>
  <c r="H119" i="4"/>
  <c r="F119" i="4"/>
  <c r="H111" i="4"/>
  <c r="H113" i="4"/>
  <c r="F113" i="4"/>
  <c r="F111" i="4"/>
  <c r="H71" i="4"/>
  <c r="H69" i="4"/>
  <c r="F69" i="4"/>
  <c r="F71" i="4"/>
  <c r="D71" i="4"/>
  <c r="D69" i="4"/>
  <c r="H73" i="4"/>
  <c r="F73" i="4"/>
  <c r="H75" i="4"/>
  <c r="F75" i="4"/>
  <c r="H85" i="4"/>
  <c r="H84" i="4"/>
  <c r="F85" i="4"/>
  <c r="F84" i="4"/>
  <c r="H46" i="4"/>
  <c r="H44" i="4"/>
  <c r="F46" i="4"/>
  <c r="F44" i="4"/>
  <c r="F138" i="4"/>
  <c r="F131" i="4"/>
  <c r="W4" i="4"/>
  <c r="W3" i="4"/>
  <c r="H121" i="4" l="1"/>
  <c r="H117" i="4"/>
  <c r="H112" i="4"/>
  <c r="H110" i="4"/>
  <c r="H127" i="4"/>
  <c r="H125" i="4"/>
  <c r="H118" i="4"/>
  <c r="H114" i="4"/>
  <c r="W14" i="4"/>
  <c r="W9" i="4"/>
  <c r="D34" i="4"/>
  <c r="D36" i="4"/>
  <c r="H34" i="4"/>
  <c r="H36" i="4"/>
  <c r="F36" i="4"/>
  <c r="F34" i="4"/>
  <c r="F87" i="4" l="1"/>
  <c r="F86" i="4"/>
  <c r="F144" i="4" l="1"/>
  <c r="H143" i="4"/>
  <c r="F143" i="4"/>
  <c r="F142" i="4"/>
  <c r="H141" i="4"/>
  <c r="F141" i="4"/>
  <c r="H140" i="4"/>
  <c r="F140" i="4"/>
  <c r="H139" i="4"/>
  <c r="F139" i="4"/>
  <c r="H138" i="4"/>
  <c r="D138" i="4"/>
  <c r="H137" i="4"/>
  <c r="F137" i="4"/>
  <c r="H134" i="4"/>
  <c r="F134" i="4"/>
  <c r="H133" i="4"/>
  <c r="F133" i="4"/>
  <c r="H132" i="4"/>
  <c r="F132" i="4"/>
  <c r="H131" i="4"/>
  <c r="D131" i="4"/>
  <c r="H130" i="4"/>
  <c r="F130" i="4"/>
  <c r="H129" i="4"/>
  <c r="F129" i="4"/>
  <c r="H128" i="4"/>
  <c r="F128" i="4"/>
  <c r="F127" i="4"/>
  <c r="H126" i="4"/>
  <c r="F126" i="4"/>
  <c r="F125" i="4"/>
  <c r="H124" i="4"/>
  <c r="F124" i="4"/>
  <c r="D124" i="4"/>
  <c r="F121" i="4"/>
  <c r="H120" i="4"/>
  <c r="F120" i="4"/>
  <c r="D120" i="4"/>
  <c r="F118" i="4"/>
  <c r="F117" i="4"/>
  <c r="H116" i="4"/>
  <c r="F116" i="4"/>
  <c r="D116" i="4"/>
  <c r="F114" i="4"/>
  <c r="F112" i="4"/>
  <c r="F110" i="4"/>
  <c r="H109" i="4"/>
  <c r="F109" i="4"/>
  <c r="D109" i="4"/>
  <c r="A109" i="4"/>
  <c r="A124" i="4" s="1"/>
  <c r="H106" i="4"/>
  <c r="F106" i="4"/>
  <c r="D106" i="4"/>
  <c r="H105" i="4"/>
  <c r="F105" i="4"/>
  <c r="H104" i="4"/>
  <c r="F104" i="4"/>
  <c r="H103" i="4"/>
  <c r="F103" i="4"/>
  <c r="H102" i="4"/>
  <c r="F102" i="4"/>
  <c r="H101" i="4"/>
  <c r="F101" i="4"/>
  <c r="H100" i="4"/>
  <c r="F100" i="4"/>
  <c r="H99" i="4"/>
  <c r="F99" i="4"/>
  <c r="H98" i="4"/>
  <c r="F98" i="4"/>
  <c r="H97" i="4"/>
  <c r="F97" i="4"/>
  <c r="D97" i="4"/>
  <c r="H96" i="4"/>
  <c r="F96" i="4"/>
  <c r="D96" i="4"/>
  <c r="H95" i="4"/>
  <c r="F95" i="4"/>
  <c r="A95" i="4"/>
  <c r="A96" i="4" s="1"/>
  <c r="H94" i="4"/>
  <c r="F94" i="4"/>
  <c r="H91" i="4"/>
  <c r="F91" i="4"/>
  <c r="H90" i="4"/>
  <c r="F90" i="4"/>
  <c r="H89" i="4"/>
  <c r="F89" i="4"/>
  <c r="H88" i="4"/>
  <c r="F88" i="4"/>
  <c r="H87" i="4"/>
  <c r="H86" i="4"/>
  <c r="D85" i="4"/>
  <c r="D84" i="4"/>
  <c r="H83" i="4"/>
  <c r="F83" i="4"/>
  <c r="D83" i="4"/>
  <c r="H82" i="4"/>
  <c r="F82" i="4"/>
  <c r="D82" i="4"/>
  <c r="H81" i="4"/>
  <c r="F81" i="4"/>
  <c r="D81" i="4"/>
  <c r="H80" i="4"/>
  <c r="F80" i="4"/>
  <c r="D80" i="4"/>
  <c r="A80" i="4"/>
  <c r="A66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H79" i="4"/>
  <c r="F79" i="4"/>
  <c r="D79" i="4"/>
  <c r="H76" i="4"/>
  <c r="F76" i="4"/>
  <c r="D76" i="4"/>
  <c r="D75" i="4"/>
  <c r="H74" i="4"/>
  <c r="F74" i="4"/>
  <c r="D74" i="4"/>
  <c r="D73" i="4"/>
  <c r="H72" i="4"/>
  <c r="F72" i="4"/>
  <c r="D72" i="4"/>
  <c r="H70" i="4"/>
  <c r="F70" i="4"/>
  <c r="D70" i="4"/>
  <c r="H68" i="4"/>
  <c r="F68" i="4"/>
  <c r="D68" i="4"/>
  <c r="H67" i="4"/>
  <c r="F67" i="4"/>
  <c r="D67" i="4"/>
  <c r="H66" i="4"/>
  <c r="F66" i="4"/>
  <c r="D66" i="4"/>
  <c r="H65" i="4"/>
  <c r="F65" i="4"/>
  <c r="D65" i="4"/>
  <c r="A65" i="4"/>
  <c r="A81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H64" i="4"/>
  <c r="F64" i="4"/>
  <c r="D64" i="4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H55" i="4"/>
  <c r="F55" i="4"/>
  <c r="D55" i="4"/>
  <c r="H54" i="4"/>
  <c r="F54" i="4"/>
  <c r="D54" i="4"/>
  <c r="H53" i="4"/>
  <c r="F53" i="4"/>
  <c r="D53" i="4"/>
  <c r="H52" i="4"/>
  <c r="F52" i="4"/>
  <c r="D52" i="4"/>
  <c r="H51" i="4"/>
  <c r="F51" i="4"/>
  <c r="D51" i="4"/>
  <c r="H50" i="4"/>
  <c r="F50" i="4"/>
  <c r="D50" i="4"/>
  <c r="A50" i="4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H49" i="4"/>
  <c r="F49" i="4"/>
  <c r="D49" i="4"/>
  <c r="B48" i="4"/>
  <c r="B63" i="4" s="1"/>
  <c r="B78" i="4" s="1"/>
  <c r="B93" i="4" s="1"/>
  <c r="B108" i="4" s="1"/>
  <c r="B123" i="4" s="1"/>
  <c r="B136" i="4" s="1"/>
  <c r="D46" i="4"/>
  <c r="H45" i="4"/>
  <c r="F45" i="4"/>
  <c r="D45" i="4"/>
  <c r="D44" i="4"/>
  <c r="H43" i="4"/>
  <c r="F43" i="4"/>
  <c r="D43" i="4"/>
  <c r="H42" i="4"/>
  <c r="F42" i="4"/>
  <c r="D42" i="4"/>
  <c r="H41" i="4"/>
  <c r="F41" i="4"/>
  <c r="D41" i="4"/>
  <c r="H40" i="4"/>
  <c r="F40" i="4"/>
  <c r="D40" i="4"/>
  <c r="H39" i="4"/>
  <c r="F39" i="4"/>
  <c r="D39" i="4"/>
  <c r="H38" i="4"/>
  <c r="F38" i="4"/>
  <c r="D38" i="4"/>
  <c r="H37" i="4"/>
  <c r="F37" i="4"/>
  <c r="D37" i="4"/>
  <c r="H35" i="4"/>
  <c r="F35" i="4"/>
  <c r="D35" i="4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7" i="4" s="1"/>
  <c r="B138" i="4" s="1"/>
  <c r="B139" i="4" s="1"/>
  <c r="B140" i="4" s="1"/>
  <c r="B141" i="4" s="1"/>
  <c r="B142" i="4" s="1"/>
  <c r="B143" i="4" s="1"/>
  <c r="B144" i="4" s="1"/>
  <c r="A35" i="4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W16" i="4"/>
  <c r="W15" i="4"/>
  <c r="W11" i="4"/>
  <c r="W10" i="4"/>
  <c r="W5" i="4"/>
  <c r="A111" i="4" l="1"/>
  <c r="A97" i="4"/>
  <c r="A137" i="4"/>
  <c r="A138" i="4" s="1"/>
  <c r="A139" i="4" s="1"/>
  <c r="A140" i="4" s="1"/>
  <c r="A141" i="4" s="1"/>
  <c r="A142" i="4" s="1"/>
  <c r="A143" i="4" s="1"/>
  <c r="A144" i="4" s="1"/>
  <c r="A125" i="4"/>
  <c r="A126" i="4" s="1"/>
  <c r="A127" i="4" s="1"/>
  <c r="A128" i="4" s="1"/>
  <c r="A129" i="4" s="1"/>
  <c r="A130" i="4" s="1"/>
  <c r="A131" i="4" s="1"/>
  <c r="A132" i="4" s="1"/>
  <c r="A133" i="4" s="1"/>
  <c r="A134" i="4" s="1"/>
  <c r="A110" i="4"/>
  <c r="A98" i="4" l="1"/>
  <c r="A112" i="4"/>
  <c r="A99" i="4" l="1"/>
  <c r="A113" i="4"/>
  <c r="A100" i="4" l="1"/>
  <c r="A114" i="4"/>
  <c r="A101" i="4" l="1"/>
  <c r="A115" i="4"/>
  <c r="A102" i="4" l="1"/>
  <c r="A116" i="4"/>
  <c r="A117" i="4" l="1"/>
  <c r="A103" i="4"/>
  <c r="A118" i="4" l="1"/>
  <c r="A104" i="4"/>
  <c r="A119" i="4" l="1"/>
  <c r="A105" i="4"/>
  <c r="A120" i="4" l="1"/>
  <c r="A106" i="4"/>
  <c r="A121" i="4" s="1"/>
</calcChain>
</file>

<file path=xl/sharedStrings.xml><?xml version="1.0" encoding="utf-8"?>
<sst xmlns="http://schemas.openxmlformats.org/spreadsheetml/2006/main" count="575" uniqueCount="231">
  <si>
    <t>General:</t>
  </si>
  <si>
    <t>17 Teams in four groups - group A 5 teams, groups B, C and D 4 teams</t>
  </si>
  <si>
    <t>54 games in total</t>
  </si>
  <si>
    <t>Seeding:</t>
  </si>
  <si>
    <t>Pot 2: Teams 5-8 according to the CMAS world ranking attending the WC 2019: Denmark, Austria, Spain and Finland. Drawn to the second position of each group.</t>
  </si>
  <si>
    <t>Pot 3: Teams 9-12 according to the CMAS world ranking attending the WC 2019: Canada, United States, Australia, Czech Republic. Drawn to the third position of every group</t>
  </si>
  <si>
    <t>Group Stage:</t>
  </si>
  <si>
    <t>Every team of each group against each other.</t>
  </si>
  <si>
    <t>Draws allowed</t>
  </si>
  <si>
    <t>28 games</t>
  </si>
  <si>
    <t>Quarter Finals:</t>
  </si>
  <si>
    <t>Winner of every group against second team of another group (M-QF)</t>
  </si>
  <si>
    <t>Team at rank three of every group against fourth ranked team of another group (M-QF-9/16)</t>
  </si>
  <si>
    <t>Teams of the same group can only meet again in the gold medal game.</t>
  </si>
  <si>
    <t>Games must be decided (Golden Goal, Penalties)</t>
  </si>
  <si>
    <t>8 games</t>
  </si>
  <si>
    <t>Semi Finals:</t>
  </si>
  <si>
    <t>Winners of M-QF against each other (M-SF)</t>
  </si>
  <si>
    <t>Loosers of M-QF against each other (M-SF-5/8)</t>
  </si>
  <si>
    <t>14 teams in 4 groups - groups A and C with 4 teams, groups B and D with 3 teams</t>
  </si>
  <si>
    <t>Winners of M-QF-9/16 against each other (M-SF-9/12)</t>
  </si>
  <si>
    <t>Loosers of M-QF-9/16 against each other (M-SF-13/16)</t>
  </si>
  <si>
    <t>The first game on the schedule (F-A1 vs. F-A3) will be swapped with the first game of the host nation Austria once the drawing is complete.</t>
  </si>
  <si>
    <t>43 games in total</t>
  </si>
  <si>
    <t>Male Group 15-17 Z:</t>
  </si>
  <si>
    <t>Team ranked fifth in Group A (M-5.A) and the two loosers of M-SF-13/16) play round-robin for ranks 15 to 17 in group Z</t>
  </si>
  <si>
    <t>Pot 2: Teams 5-8 according to the CMAS world ranking attending the WC 2019: Finland, Denmark, Australia and United States. Drawn to the second position of each group.</t>
  </si>
  <si>
    <t>3 games</t>
  </si>
  <si>
    <t>Finals</t>
  </si>
  <si>
    <t>Pot 4: Remaining four teams without points in the CMAS world ranking: Austria, Canada, Great Britain and Turkey. Drawn to the remaining positions A4, B3, C4 and D3</t>
  </si>
  <si>
    <t>Winners of M-SF play for gold</t>
  </si>
  <si>
    <t>Loosers of M-SF play for bronze</t>
  </si>
  <si>
    <t>Winners of M-SF-5/8 play for place 5</t>
  </si>
  <si>
    <t>Loosers of M-SF-5/8 play for place 7</t>
  </si>
  <si>
    <t>18 games</t>
  </si>
  <si>
    <t>Winners of M-SF-9/12 play for place 9</t>
  </si>
  <si>
    <t>Intermediate Round:</t>
  </si>
  <si>
    <t>Loosers of M-SF-9/12 play for place 11</t>
  </si>
  <si>
    <t>Teams ranked second in every group against teams ranked third in another group. (F-IR)</t>
  </si>
  <si>
    <t>Winners of M-SF-13/16 play for plce 13</t>
  </si>
  <si>
    <t>4 games</t>
  </si>
  <si>
    <t>Winner of every group against winner of intermediate round (M-QF)</t>
  </si>
  <si>
    <t>Female Group 9-14 Y / X</t>
  </si>
  <si>
    <t>Teams ranked fourth in groups A and C play round-robin in two groups called X and Y against loosers of the Intermediate Round.</t>
  </si>
  <si>
    <t>7 games</t>
  </si>
  <si>
    <t>Three teams per group</t>
  </si>
  <si>
    <t>Winners of the two groups play for final rank 9, second ranked for final rank 11, third ranked for final rank 13</t>
  </si>
  <si>
    <t>6 games</t>
  </si>
  <si>
    <t>Winners of F-QF against each other (F-SF)</t>
  </si>
  <si>
    <t>Loosers of F-QF against each other (F-SF-5/8)</t>
  </si>
  <si>
    <t>Winners of F-SF play for gold (F-F)</t>
  </si>
  <si>
    <t>Loosers of F-SF play for bronze (F-3)</t>
  </si>
  <si>
    <t>Winners of F-SF-5/8 play for place 5 (F-5)</t>
  </si>
  <si>
    <t>Loosers of F-SF-5/8 play for place 7 (F-7)</t>
  </si>
  <si>
    <t>First ranked of Groups X and Y play for place 9 (F-9)</t>
  </si>
  <si>
    <t>Second ranked of Groups X and Y play for place 11 (F-11)</t>
  </si>
  <si>
    <t>Last ranked of Groups X and Y play for place 13 (F-13)</t>
  </si>
  <si>
    <t>Group M-A</t>
  </si>
  <si>
    <t>Points</t>
  </si>
  <si>
    <t>Goals</t>
  </si>
  <si>
    <t>Group M-C</t>
  </si>
  <si>
    <t>Group A</t>
  </si>
  <si>
    <t>Team</t>
  </si>
  <si>
    <t>Group C</t>
  </si>
  <si>
    <t>Male Group 15-17 Z</t>
  </si>
  <si>
    <t>M-1.A</t>
  </si>
  <si>
    <t>M-1.C</t>
  </si>
  <si>
    <t>M-Z1</t>
  </si>
  <si>
    <t>M-2.A</t>
  </si>
  <si>
    <t>M-2.C</t>
  </si>
  <si>
    <t>M-Z2</t>
  </si>
  <si>
    <t>M-3.A</t>
  </si>
  <si>
    <t>M-3.C</t>
  </si>
  <si>
    <t>M-Z3</t>
  </si>
  <si>
    <t>M-4.A</t>
  </si>
  <si>
    <t>M-4.C</t>
  </si>
  <si>
    <t>M-5.A</t>
  </si>
  <si>
    <t>Group M-B</t>
  </si>
  <si>
    <t>Group M-D</t>
  </si>
  <si>
    <t>Group B</t>
  </si>
  <si>
    <t>Group D</t>
  </si>
  <si>
    <t>M-1.B</t>
  </si>
  <si>
    <t>M-1.D</t>
  </si>
  <si>
    <t>M-2.B</t>
  </si>
  <si>
    <t>M-2.D</t>
  </si>
  <si>
    <t>M-3.B</t>
  </si>
  <si>
    <t>M-3.D</t>
  </si>
  <si>
    <t>M-4.B</t>
  </si>
  <si>
    <t>M-4.D</t>
  </si>
  <si>
    <t>Rankings</t>
  </si>
  <si>
    <t>Time</t>
  </si>
  <si>
    <t>Game Nr.</t>
  </si>
  <si>
    <t>Category</t>
  </si>
  <si>
    <t>Group</t>
  </si>
  <si>
    <t>Preliminary Round</t>
  </si>
  <si>
    <t>Result</t>
  </si>
  <si>
    <t>Day 1</t>
  </si>
  <si>
    <t>-</t>
  </si>
  <si>
    <t>:</t>
  </si>
  <si>
    <t>Male</t>
  </si>
  <si>
    <t>Day 2</t>
  </si>
  <si>
    <t>Day 3</t>
  </si>
  <si>
    <t>Day 4</t>
  </si>
  <si>
    <t>M-QF-9/16-1</t>
  </si>
  <si>
    <t>M-QF-9/16-2</t>
  </si>
  <si>
    <t>Day 5</t>
  </si>
  <si>
    <t>M-QF-9/16-3</t>
  </si>
  <si>
    <t>M-QF-9/16-4</t>
  </si>
  <si>
    <t>M-QF-1</t>
  </si>
  <si>
    <t>M-QF-2</t>
  </si>
  <si>
    <t>M-QF-3</t>
  </si>
  <si>
    <t>M-QF-4</t>
  </si>
  <si>
    <t>Day 6</t>
  </si>
  <si>
    <t>M-SF-13/16-1</t>
  </si>
  <si>
    <t>M-SF-13/16-2</t>
  </si>
  <si>
    <t>M-SF-5/8-1</t>
  </si>
  <si>
    <t>M-SF-1</t>
  </si>
  <si>
    <t>M-SF-9/12-1</t>
  </si>
  <si>
    <t>M-SF-5/8-2</t>
  </si>
  <si>
    <t>M-SF-2</t>
  </si>
  <si>
    <t>M-SF-9/12-2</t>
  </si>
  <si>
    <t>Day 7</t>
  </si>
  <si>
    <t>M-13</t>
  </si>
  <si>
    <t>M-11</t>
  </si>
  <si>
    <t>M-9</t>
  </si>
  <si>
    <t>Day 8</t>
  </si>
  <si>
    <t>M-7</t>
  </si>
  <si>
    <t>M-5</t>
  </si>
  <si>
    <t>M-3</t>
  </si>
  <si>
    <t>M-F</t>
  </si>
  <si>
    <t>WOMEN'S COMPETITION</t>
  </si>
  <si>
    <t>MEN'S COMPETITION</t>
  </si>
  <si>
    <t xml:space="preserve">Pot 5: Remaining four teams: Hungary, Great Britain, Luxembourg and Slovakia. Drawn to the remaining positions four and five of each group in the following sequence: A4, B4, C4, D4, A5. </t>
  </si>
  <si>
    <t>Pot 1: Top 4 teams according to CMAS world ranking attending the WC 2019: Norway, Germany, Sweden and Colombia. Drawn to the first position of each group.
To avoid the teams ranked 1 and 2 (Norway and Germany) meeting each other in the half-finals, the following will be applied:
- if Norway of Germany is drawn to  group A, the other is automatically in group C
- if Sweden or Colombia is drawn to  group A, the other is automatically in group C
- if Norway or Germany is drawn to group B, the other is automatically in group D
- if Sweden or Colombia is drawn to group B, the other is automatically in group D</t>
  </si>
  <si>
    <t>Pot 4: Team 13 according to the CMAS world ranking attending the WC 2019: Italy. Drawn to A4, B4, C4 or D4.</t>
  </si>
  <si>
    <t>Pot 3: Teams 9-10 according to the CMAS world ranking attending the WC 2019: Spain and Italy. Drawn to the third position of groups A and C.</t>
  </si>
  <si>
    <t>Pot 1: Top 4 teams according to CMAS world ranking attending the WC 2019: Germany, Norway, Sweden and Colombia. Drawn to the first position of each group.
To avoid the teams ranked 1 and 2 (Germany and Norway) meeting each other in the half-finals, the following will be applied:
- if Norway of Germany is drawn to  group A, the other is automatically in group C
- if Sweden or Colombia is drawn to  group A, the other is automatically in group C
- if Norway or Germany is drawn to group B, the other is automatically in group D
- if Sweden or Colombia is drawn to group B, the other is automatically in group D</t>
  </si>
  <si>
    <t>Germany M</t>
  </si>
  <si>
    <t>Norway M</t>
  </si>
  <si>
    <t>Austria M</t>
  </si>
  <si>
    <t>USA M</t>
  </si>
  <si>
    <t>Luxembourg M</t>
  </si>
  <si>
    <t>Hungary M</t>
  </si>
  <si>
    <t>Canada M</t>
  </si>
  <si>
    <t>Slovakia M</t>
  </si>
  <si>
    <t>Denmark M</t>
  </si>
  <si>
    <t>Czech Republic M</t>
  </si>
  <si>
    <t>Great Britain M</t>
  </si>
  <si>
    <t>Colombia M</t>
  </si>
  <si>
    <t>Spain M</t>
  </si>
  <si>
    <t>Finland M</t>
  </si>
  <si>
    <t>Australia M</t>
  </si>
  <si>
    <t>Italy M</t>
  </si>
  <si>
    <t>Germany W</t>
  </si>
  <si>
    <t>USA W</t>
  </si>
  <si>
    <t>Spain W</t>
  </si>
  <si>
    <t>Turkey W</t>
  </si>
  <si>
    <t>Colombia W</t>
  </si>
  <si>
    <t>Denmark W</t>
  </si>
  <si>
    <t>Austria W</t>
  </si>
  <si>
    <t>Norway W</t>
  </si>
  <si>
    <t>Australia W</t>
  </si>
  <si>
    <t>Italy W</t>
  </si>
  <si>
    <t>Great Britain W</t>
  </si>
  <si>
    <t>Sweden W</t>
  </si>
  <si>
    <t>Finland W</t>
  </si>
  <si>
    <t>Canada W</t>
  </si>
  <si>
    <t>Sweden M</t>
  </si>
  <si>
    <t>Group Ranking Women</t>
  </si>
  <si>
    <t>Women Group 9-14 X</t>
  </si>
  <si>
    <t>Women Group 9-14 Y</t>
  </si>
  <si>
    <t>Final Ranking Women</t>
  </si>
  <si>
    <t>Women</t>
  </si>
  <si>
    <t>Positioning Groups Women</t>
  </si>
  <si>
    <t>Groups Women</t>
  </si>
  <si>
    <t>W-Y2</t>
  </si>
  <si>
    <t>Group W-A</t>
  </si>
  <si>
    <t>Group W-C</t>
  </si>
  <si>
    <t>W-Y3</t>
  </si>
  <si>
    <t>W-1.A</t>
  </si>
  <si>
    <t>W-1.C</t>
  </si>
  <si>
    <t>W-2.A</t>
  </si>
  <si>
    <t>W-2.C</t>
  </si>
  <si>
    <t>W-3.A</t>
  </si>
  <si>
    <t>W-3.C</t>
  </si>
  <si>
    <t>W-4.A</t>
  </si>
  <si>
    <t>W-4.C</t>
  </si>
  <si>
    <t>W-1.X</t>
  </si>
  <si>
    <t>W-2.X</t>
  </si>
  <si>
    <t>Group W-B</t>
  </si>
  <si>
    <t>Group W-D</t>
  </si>
  <si>
    <t>W-3.X</t>
  </si>
  <si>
    <t>W-1.B</t>
  </si>
  <si>
    <t>W-1.D</t>
  </si>
  <si>
    <t>W-2.B</t>
  </si>
  <si>
    <t>W-2.D</t>
  </si>
  <si>
    <t>W-3.B</t>
  </si>
  <si>
    <t>W-3.D</t>
  </si>
  <si>
    <t>W-1.Y</t>
  </si>
  <si>
    <t>W-2.Y</t>
  </si>
  <si>
    <t>W-3.Y</t>
  </si>
  <si>
    <t>W-IR-1</t>
  </si>
  <si>
    <t>W-IR-2</t>
  </si>
  <si>
    <t>W-IR-3</t>
  </si>
  <si>
    <t>W-IR-4</t>
  </si>
  <si>
    <t>W-QF-1</t>
  </si>
  <si>
    <t>W-QF-2</t>
  </si>
  <si>
    <t>W-QF-3</t>
  </si>
  <si>
    <t>W-QF-4</t>
  </si>
  <si>
    <t>W-SF-1</t>
  </si>
  <si>
    <t>W-SF-2</t>
  </si>
  <si>
    <t>W-7</t>
  </si>
  <si>
    <t>W-13</t>
  </si>
  <si>
    <t>W-11</t>
  </si>
  <si>
    <t>W-9</t>
  </si>
  <si>
    <t>W-5</t>
  </si>
  <si>
    <t>W-3</t>
  </si>
  <si>
    <t>W-F</t>
  </si>
  <si>
    <t>W-X1</t>
  </si>
  <si>
    <t>W-X2</t>
  </si>
  <si>
    <t>W-X3</t>
  </si>
  <si>
    <t>W-Y1</t>
  </si>
  <si>
    <t>W-SF-5/8-1</t>
  </si>
  <si>
    <t>W-SF-5/8-2</t>
  </si>
  <si>
    <t>Groups Men</t>
  </si>
  <si>
    <t>Group Ranking Men</t>
  </si>
  <si>
    <t>Positioning Group Men</t>
  </si>
  <si>
    <t>Final Ranking Men</t>
  </si>
  <si>
    <t>Men</t>
  </si>
  <si>
    <t>Dark</t>
  </si>
  <si>
    <t>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</si>
</sst>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 &quot;dd&quot;.&quot;mm&quot;.&quot;yyyy"/>
    <numFmt numFmtId="165" formatCode="[$-C09]dddd\,\ d\ mmmm\ yyyy;@"/>
  </numFmts>
  <fonts count="30">
    <font>
      <sz val="11"/>
      <color rgb="FF000000"/>
      <name val="Calibri"/>
    </font>
    <font>
      <sz val="11"/>
      <name val="Calibri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rgb="FF002060"/>
      <name val="HammersmithOne Regular"/>
    </font>
    <font>
      <sz val="14"/>
      <color theme="1"/>
      <name val="HammersmithOne Regular"/>
    </font>
    <font>
      <sz val="11"/>
      <color theme="1"/>
      <name val="HammersmithOne Regular"/>
    </font>
    <font>
      <sz val="11"/>
      <color rgb="FF000000"/>
      <name val="Calibri"/>
      <family val="2"/>
    </font>
    <font>
      <sz val="11"/>
      <name val="HammersmithOne Regula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" fillId="3" borderId="0" xfId="0" applyFont="1" applyFill="1"/>
    <xf numFmtId="0" fontId="11" fillId="2" borderId="3" xfId="0" applyFont="1" applyFill="1" applyBorder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/>
    <xf numFmtId="0" fontId="19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20" fontId="20" fillId="3" borderId="0" xfId="0" applyNumberFormat="1" applyFont="1" applyFill="1" applyAlignment="1">
      <alignment horizontal="center"/>
    </xf>
    <xf numFmtId="0" fontId="22" fillId="4" borderId="3" xfId="0" applyFont="1" applyFill="1" applyBorder="1" applyAlignment="1">
      <alignment horizontal="center" vertical="center"/>
    </xf>
    <xf numFmtId="20" fontId="20" fillId="4" borderId="3" xfId="0" applyNumberFormat="1" applyFont="1" applyFill="1" applyBorder="1" applyAlignment="1">
      <alignment horizontal="center"/>
    </xf>
    <xf numFmtId="20" fontId="20" fillId="2" borderId="3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64" fontId="21" fillId="3" borderId="5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0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20" fontId="20" fillId="3" borderId="8" xfId="0" applyNumberFormat="1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 vertical="center"/>
    </xf>
    <xf numFmtId="0" fontId="25" fillId="0" borderId="0" xfId="0" applyFont="1" applyAlignment="1"/>
    <xf numFmtId="0" fontId="26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/>
    <xf numFmtId="0" fontId="27" fillId="0" borderId="0" xfId="0" applyFont="1" applyAlignment="1"/>
    <xf numFmtId="0" fontId="9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4" xfId="0" applyFont="1" applyBorder="1"/>
    <xf numFmtId="0" fontId="9" fillId="4" borderId="6" xfId="0" applyFont="1" applyFill="1" applyBorder="1" applyAlignment="1">
      <alignment horizontal="center"/>
    </xf>
    <xf numFmtId="0" fontId="1" fillId="0" borderId="7" xfId="0" applyFont="1" applyBorder="1"/>
    <xf numFmtId="0" fontId="0" fillId="0" borderId="0" xfId="0" applyFont="1" applyAlignment="1"/>
    <xf numFmtId="165" fontId="21" fillId="3" borderId="5" xfId="0" applyNumberFormat="1" applyFont="1" applyFill="1" applyBorder="1" applyAlignment="1">
      <alignment horizontal="left"/>
    </xf>
    <xf numFmtId="165" fontId="1" fillId="0" borderId="5" xfId="0" applyNumberFormat="1" applyFont="1" applyBorder="1"/>
    <xf numFmtId="0" fontId="9" fillId="2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5" fontId="21" fillId="3" borderId="10" xfId="0" applyNumberFormat="1" applyFont="1" applyFill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DC3B-35D1-BB4B-8D15-DDF2E984A97B}">
  <dimension ref="A1:AJ1011"/>
  <sheetViews>
    <sheetView tabSelected="1" topLeftCell="A91" zoomScale="157" zoomScaleNormal="85" zoomScalePageLayoutView="75" workbookViewId="0">
      <selection activeCell="H150" sqref="H150"/>
    </sheetView>
  </sheetViews>
  <sheetFormatPr baseColWidth="10" defaultColWidth="14.5" defaultRowHeight="15" customHeight="1"/>
  <cols>
    <col min="1" max="1" width="10.6640625" customWidth="1"/>
    <col min="2" max="2" width="8" customWidth="1"/>
    <col min="3" max="3" width="12" customWidth="1"/>
    <col min="4" max="4" width="8.1640625" customWidth="1"/>
    <col min="5" max="5" width="13.1640625" customWidth="1"/>
    <col min="6" max="6" width="16.33203125" customWidth="1"/>
    <col min="7" max="7" width="4.33203125" customWidth="1"/>
    <col min="8" max="8" width="16.5" customWidth="1"/>
    <col min="9" max="9" width="10.6640625" customWidth="1"/>
    <col min="10" max="10" width="8.1640625" customWidth="1"/>
    <col min="11" max="11" width="10.6640625" customWidth="1"/>
    <col min="12" max="12" width="12.6640625" customWidth="1"/>
    <col min="13" max="14" width="10.6640625" customWidth="1"/>
    <col min="15" max="15" width="21.83203125" customWidth="1"/>
    <col min="16" max="16" width="6.33203125" customWidth="1"/>
    <col min="17" max="18" width="10.6640625" customWidth="1"/>
    <col min="19" max="19" width="21.83203125" customWidth="1"/>
    <col min="20" max="20" width="10.1640625" customWidth="1"/>
    <col min="21" max="22" width="10.6640625" customWidth="1"/>
    <col min="23" max="23" width="17.5" customWidth="1"/>
    <col min="24" max="36" width="10.6640625" customWidth="1"/>
  </cols>
  <sheetData>
    <row r="1" spans="1:27" ht="20">
      <c r="A1" s="44" t="s">
        <v>224</v>
      </c>
      <c r="M1" s="44" t="s">
        <v>225</v>
      </c>
      <c r="O1" s="1"/>
      <c r="S1" s="1"/>
      <c r="U1" s="44" t="s">
        <v>226</v>
      </c>
    </row>
    <row r="2" spans="1:27">
      <c r="A2" s="56" t="s">
        <v>57</v>
      </c>
      <c r="B2" s="55"/>
      <c r="C2" s="2" t="s">
        <v>58</v>
      </c>
      <c r="D2" s="57" t="s">
        <v>59</v>
      </c>
      <c r="E2" s="55"/>
      <c r="G2" s="58" t="s">
        <v>60</v>
      </c>
      <c r="H2" s="55"/>
      <c r="I2" s="2" t="s">
        <v>58</v>
      </c>
      <c r="J2" s="57" t="s">
        <v>59</v>
      </c>
      <c r="K2" s="55"/>
      <c r="M2" s="59" t="s">
        <v>61</v>
      </c>
      <c r="N2" s="55"/>
      <c r="O2" s="3" t="s">
        <v>62</v>
      </c>
      <c r="Q2" s="60" t="s">
        <v>63</v>
      </c>
      <c r="R2" s="55"/>
      <c r="S2" s="3" t="s">
        <v>62</v>
      </c>
      <c r="U2" s="56" t="s">
        <v>64</v>
      </c>
      <c r="V2" s="55"/>
      <c r="W2" s="3" t="s">
        <v>62</v>
      </c>
      <c r="X2" s="2" t="s">
        <v>58</v>
      </c>
      <c r="Y2" s="57" t="s">
        <v>59</v>
      </c>
      <c r="Z2" s="55"/>
    </row>
    <row r="3" spans="1:27">
      <c r="A3" s="54" t="s">
        <v>167</v>
      </c>
      <c r="B3" s="55"/>
      <c r="C3" s="4"/>
      <c r="D3" s="5"/>
      <c r="E3" s="5"/>
      <c r="G3" s="54" t="s">
        <v>148</v>
      </c>
      <c r="H3" s="55"/>
      <c r="I3" s="5"/>
      <c r="J3" s="6"/>
      <c r="K3" s="6"/>
      <c r="M3" s="54" t="s">
        <v>65</v>
      </c>
      <c r="N3" s="55"/>
      <c r="O3" s="5"/>
      <c r="Q3" s="54" t="s">
        <v>66</v>
      </c>
      <c r="R3" s="55"/>
      <c r="S3" s="5"/>
      <c r="U3" s="54" t="s">
        <v>67</v>
      </c>
      <c r="V3" s="55"/>
      <c r="W3" s="8" t="str">
        <f>$M$7</f>
        <v>M-5.A</v>
      </c>
      <c r="X3" s="4"/>
      <c r="Y3" s="5"/>
      <c r="Z3" s="5"/>
      <c r="AA3" s="7"/>
    </row>
    <row r="4" spans="1:27">
      <c r="A4" s="54" t="s">
        <v>139</v>
      </c>
      <c r="B4" s="55"/>
      <c r="C4" s="4"/>
      <c r="D4" s="5"/>
      <c r="E4" s="5"/>
      <c r="G4" s="54" t="s">
        <v>149</v>
      </c>
      <c r="H4" s="55"/>
      <c r="I4" s="5"/>
      <c r="J4" s="6"/>
      <c r="K4" s="6"/>
      <c r="M4" s="54" t="s">
        <v>68</v>
      </c>
      <c r="N4" s="55"/>
      <c r="O4" s="5"/>
      <c r="Q4" s="54" t="s">
        <v>69</v>
      </c>
      <c r="R4" s="55"/>
      <c r="S4" s="5"/>
      <c r="U4" s="54" t="s">
        <v>70</v>
      </c>
      <c r="V4" s="55"/>
      <c r="W4" s="8" t="str">
        <f>CONCATENATE(D110," (L)")</f>
        <v>M-SF-13/16-1 (L)</v>
      </c>
      <c r="X4" s="4"/>
      <c r="Y4" s="5"/>
      <c r="Z4" s="5"/>
    </row>
    <row r="5" spans="1:27">
      <c r="A5" s="54" t="s">
        <v>140</v>
      </c>
      <c r="B5" s="55"/>
      <c r="C5" s="4"/>
      <c r="D5" s="5"/>
      <c r="E5" s="5"/>
      <c r="G5" s="54" t="s">
        <v>143</v>
      </c>
      <c r="H5" s="55"/>
      <c r="I5" s="5"/>
      <c r="J5" s="6"/>
      <c r="K5" s="6"/>
      <c r="M5" s="54" t="s">
        <v>71</v>
      </c>
      <c r="N5" s="55"/>
      <c r="O5" s="5"/>
      <c r="Q5" s="54" t="s">
        <v>72</v>
      </c>
      <c r="R5" s="55"/>
      <c r="S5" s="5"/>
      <c r="U5" s="54" t="s">
        <v>73</v>
      </c>
      <c r="V5" s="55"/>
      <c r="W5" s="8" t="str">
        <f>CONCATENATE(D112," (L)")</f>
        <v>M-SF-13/16-2 (L)</v>
      </c>
      <c r="X5" s="4"/>
      <c r="Y5" s="5"/>
      <c r="Z5" s="5"/>
    </row>
    <row r="6" spans="1:27">
      <c r="A6" s="54" t="s">
        <v>142</v>
      </c>
      <c r="B6" s="55"/>
      <c r="C6" s="4"/>
      <c r="D6" s="5"/>
      <c r="E6" s="5"/>
      <c r="G6" s="54" t="s">
        <v>144</v>
      </c>
      <c r="H6" s="55"/>
      <c r="I6" s="5"/>
      <c r="J6" s="6"/>
      <c r="K6" s="6"/>
      <c r="M6" s="54" t="s">
        <v>74</v>
      </c>
      <c r="N6" s="55"/>
      <c r="O6" s="5"/>
      <c r="Q6" s="54" t="s">
        <v>75</v>
      </c>
      <c r="R6" s="55"/>
      <c r="S6" s="5"/>
    </row>
    <row r="7" spans="1:27" ht="20">
      <c r="A7" s="54" t="s">
        <v>141</v>
      </c>
      <c r="B7" s="61"/>
      <c r="C7" s="4"/>
      <c r="D7" s="5"/>
      <c r="E7" s="5"/>
      <c r="G7" s="9"/>
      <c r="H7" s="10"/>
      <c r="I7" s="9"/>
      <c r="J7" s="9"/>
      <c r="K7" s="9"/>
      <c r="M7" s="54" t="s">
        <v>76</v>
      </c>
      <c r="N7" s="55"/>
      <c r="O7" s="5"/>
      <c r="Q7" s="9"/>
      <c r="R7" s="9"/>
      <c r="S7" s="11"/>
      <c r="U7" s="44" t="s">
        <v>173</v>
      </c>
    </row>
    <row r="8" spans="1:27">
      <c r="A8" s="9"/>
      <c r="B8" s="9"/>
      <c r="C8" s="9"/>
      <c r="D8" s="9"/>
      <c r="E8" s="9"/>
      <c r="G8" s="9"/>
      <c r="H8" s="9"/>
      <c r="I8" s="9"/>
      <c r="J8" s="9"/>
      <c r="K8" s="9"/>
      <c r="M8" s="9"/>
      <c r="N8" s="9"/>
      <c r="O8" s="11"/>
      <c r="Q8" s="9"/>
      <c r="R8" s="9"/>
      <c r="S8" s="11"/>
      <c r="U8" s="63" t="s">
        <v>169</v>
      </c>
      <c r="V8" s="55"/>
      <c r="W8" s="12" t="s">
        <v>62</v>
      </c>
      <c r="X8" s="13" t="s">
        <v>58</v>
      </c>
      <c r="Y8" s="64" t="s">
        <v>59</v>
      </c>
      <c r="Z8" s="55"/>
    </row>
    <row r="9" spans="1:27">
      <c r="A9" s="56" t="s">
        <v>77</v>
      </c>
      <c r="B9" s="55"/>
      <c r="C9" s="2" t="s">
        <v>58</v>
      </c>
      <c r="D9" s="57" t="s">
        <v>59</v>
      </c>
      <c r="E9" s="55"/>
      <c r="G9" s="58" t="s">
        <v>78</v>
      </c>
      <c r="H9" s="55"/>
      <c r="I9" s="2" t="s">
        <v>58</v>
      </c>
      <c r="J9" s="57" t="s">
        <v>59</v>
      </c>
      <c r="K9" s="55"/>
      <c r="M9" s="59" t="s">
        <v>79</v>
      </c>
      <c r="N9" s="55"/>
      <c r="O9" s="3" t="s">
        <v>62</v>
      </c>
      <c r="Q9" s="60" t="s">
        <v>80</v>
      </c>
      <c r="R9" s="55"/>
      <c r="S9" s="3" t="s">
        <v>62</v>
      </c>
      <c r="U9" s="62" t="s">
        <v>218</v>
      </c>
      <c r="V9" s="55"/>
      <c r="W9" s="14" t="str">
        <f>$M$20</f>
        <v>W-4.A</v>
      </c>
      <c r="X9" s="15"/>
      <c r="Y9" s="16"/>
      <c r="Z9" s="16"/>
    </row>
    <row r="10" spans="1:27">
      <c r="A10" s="54" t="s">
        <v>137</v>
      </c>
      <c r="B10" s="55"/>
      <c r="C10" s="4"/>
      <c r="D10" s="5"/>
      <c r="E10" s="5"/>
      <c r="G10" s="54" t="s">
        <v>138</v>
      </c>
      <c r="H10" s="55"/>
      <c r="I10" s="5"/>
      <c r="J10" s="6"/>
      <c r="K10" s="6"/>
      <c r="M10" s="54" t="s">
        <v>81</v>
      </c>
      <c r="N10" s="55"/>
      <c r="O10" s="5"/>
      <c r="Q10" s="54" t="s">
        <v>82</v>
      </c>
      <c r="R10" s="55"/>
      <c r="S10" s="5"/>
      <c r="U10" s="62" t="s">
        <v>219</v>
      </c>
      <c r="V10" s="55"/>
      <c r="W10" s="14" t="str">
        <f>CONCATENATE(D86," (L)")</f>
        <v>W-IR-1 (L)</v>
      </c>
      <c r="X10" s="15"/>
      <c r="Y10" s="16"/>
      <c r="Z10" s="16"/>
    </row>
    <row r="11" spans="1:27">
      <c r="A11" s="54" t="s">
        <v>145</v>
      </c>
      <c r="B11" s="55"/>
      <c r="C11" s="4"/>
      <c r="D11" s="5"/>
      <c r="E11" s="5"/>
      <c r="G11" s="54" t="s">
        <v>150</v>
      </c>
      <c r="H11" s="55"/>
      <c r="I11" s="5"/>
      <c r="J11" s="6"/>
      <c r="K11" s="6"/>
      <c r="M11" s="54" t="s">
        <v>83</v>
      </c>
      <c r="N11" s="55"/>
      <c r="O11" s="5"/>
      <c r="Q11" s="54" t="s">
        <v>84</v>
      </c>
      <c r="R11" s="55"/>
      <c r="S11" s="5"/>
      <c r="U11" s="62" t="s">
        <v>220</v>
      </c>
      <c r="V11" s="55"/>
      <c r="W11" s="14" t="str">
        <f>CONCATENATE(D88," (L)")</f>
        <v>W-IR-3 (L)</v>
      </c>
      <c r="X11" s="15"/>
      <c r="Y11" s="16"/>
      <c r="Z11" s="16"/>
    </row>
    <row r="12" spans="1:27">
      <c r="A12" s="54" t="s">
        <v>146</v>
      </c>
      <c r="B12" s="55"/>
      <c r="C12" s="4"/>
      <c r="D12" s="5"/>
      <c r="E12" s="5"/>
      <c r="G12" s="54" t="s">
        <v>151</v>
      </c>
      <c r="H12" s="55"/>
      <c r="I12" s="5"/>
      <c r="J12" s="6"/>
      <c r="K12" s="6"/>
      <c r="M12" s="54" t="s">
        <v>85</v>
      </c>
      <c r="N12" s="55"/>
      <c r="O12" s="5"/>
      <c r="Q12" s="54" t="s">
        <v>86</v>
      </c>
      <c r="R12" s="55"/>
      <c r="S12" s="5"/>
    </row>
    <row r="13" spans="1:27">
      <c r="A13" s="54" t="s">
        <v>147</v>
      </c>
      <c r="B13" s="55"/>
      <c r="C13" s="4"/>
      <c r="D13" s="5"/>
      <c r="E13" s="5"/>
      <c r="G13" s="54" t="s">
        <v>152</v>
      </c>
      <c r="H13" s="55"/>
      <c r="I13" s="5"/>
      <c r="J13" s="6"/>
      <c r="K13" s="6"/>
      <c r="M13" s="54" t="s">
        <v>87</v>
      </c>
      <c r="N13" s="55"/>
      <c r="O13" s="5"/>
      <c r="Q13" s="54" t="s">
        <v>88</v>
      </c>
      <c r="R13" s="55"/>
      <c r="S13" s="5"/>
      <c r="U13" s="63" t="s">
        <v>170</v>
      </c>
      <c r="V13" s="55"/>
      <c r="W13" s="12" t="s">
        <v>62</v>
      </c>
      <c r="X13" s="13" t="s">
        <v>58</v>
      </c>
      <c r="Y13" s="64" t="s">
        <v>59</v>
      </c>
      <c r="Z13" s="55"/>
    </row>
    <row r="14" spans="1:27">
      <c r="O14" s="1"/>
      <c r="S14" s="1"/>
      <c r="U14" s="62" t="s">
        <v>221</v>
      </c>
      <c r="V14" s="55"/>
      <c r="W14" s="14" t="str">
        <f>$Q$20</f>
        <v>W-4.C</v>
      </c>
      <c r="X14" s="15"/>
      <c r="Y14" s="16"/>
      <c r="Z14" s="16"/>
    </row>
    <row r="15" spans="1:27" ht="20">
      <c r="A15" s="44" t="s">
        <v>174</v>
      </c>
      <c r="M15" s="44" t="s">
        <v>168</v>
      </c>
      <c r="O15" s="1"/>
      <c r="S15" s="1"/>
      <c r="U15" s="62" t="s">
        <v>175</v>
      </c>
      <c r="V15" s="55"/>
      <c r="W15" s="14" t="str">
        <f>CONCATENATE(D87," (L)")</f>
        <v>W-IR-2 (L)</v>
      </c>
      <c r="X15" s="15"/>
      <c r="Y15" s="16"/>
      <c r="Z15" s="16"/>
    </row>
    <row r="16" spans="1:27">
      <c r="A16" s="63" t="s">
        <v>176</v>
      </c>
      <c r="B16" s="55"/>
      <c r="C16" s="13" t="s">
        <v>58</v>
      </c>
      <c r="D16" s="64" t="s">
        <v>59</v>
      </c>
      <c r="E16" s="55"/>
      <c r="G16" s="65" t="s">
        <v>177</v>
      </c>
      <c r="H16" s="55"/>
      <c r="I16" s="13" t="s">
        <v>58</v>
      </c>
      <c r="J16" s="64" t="s">
        <v>59</v>
      </c>
      <c r="K16" s="55"/>
      <c r="M16" s="66" t="s">
        <v>61</v>
      </c>
      <c r="N16" s="55"/>
      <c r="O16" s="12" t="s">
        <v>62</v>
      </c>
      <c r="Q16" s="67" t="s">
        <v>63</v>
      </c>
      <c r="R16" s="55"/>
      <c r="S16" s="12" t="s">
        <v>62</v>
      </c>
      <c r="U16" s="62" t="s">
        <v>178</v>
      </c>
      <c r="V16" s="55"/>
      <c r="W16" s="14" t="str">
        <f>CONCATENATE(D89," (L)")</f>
        <v>W-IR-4 (L)</v>
      </c>
      <c r="X16" s="15"/>
      <c r="Y16" s="16"/>
      <c r="Z16" s="16"/>
    </row>
    <row r="17" spans="1:23">
      <c r="A17" s="62" t="s">
        <v>153</v>
      </c>
      <c r="B17" s="55"/>
      <c r="C17" s="15"/>
      <c r="D17" s="16"/>
      <c r="E17" s="16"/>
      <c r="G17" s="62" t="s">
        <v>160</v>
      </c>
      <c r="H17" s="55"/>
      <c r="I17" s="16"/>
      <c r="J17" s="17"/>
      <c r="K17" s="17"/>
      <c r="M17" s="62" t="s">
        <v>179</v>
      </c>
      <c r="N17" s="55"/>
      <c r="O17" s="16"/>
      <c r="Q17" s="62" t="s">
        <v>180</v>
      </c>
      <c r="R17" s="55"/>
      <c r="S17" s="16"/>
    </row>
    <row r="18" spans="1:23" ht="18" customHeight="1">
      <c r="A18" s="62" t="s">
        <v>154</v>
      </c>
      <c r="B18" s="55"/>
      <c r="C18" s="15"/>
      <c r="D18" s="16"/>
      <c r="E18" s="16"/>
      <c r="G18" s="62" t="s">
        <v>161</v>
      </c>
      <c r="H18" s="55"/>
      <c r="I18" s="16"/>
      <c r="J18" s="17"/>
      <c r="K18" s="17"/>
      <c r="M18" s="62" t="s">
        <v>181</v>
      </c>
      <c r="N18" s="55"/>
      <c r="O18" s="16"/>
      <c r="Q18" s="62" t="s">
        <v>182</v>
      </c>
      <c r="R18" s="55"/>
      <c r="S18" s="16"/>
      <c r="U18" s="44" t="s">
        <v>89</v>
      </c>
    </row>
    <row r="19" spans="1:23">
      <c r="A19" s="62" t="s">
        <v>155</v>
      </c>
      <c r="B19" s="55"/>
      <c r="C19" s="15"/>
      <c r="D19" s="16"/>
      <c r="E19" s="16"/>
      <c r="G19" s="62" t="s">
        <v>162</v>
      </c>
      <c r="H19" s="55"/>
      <c r="I19" s="16"/>
      <c r="J19" s="17"/>
      <c r="K19" s="17"/>
      <c r="M19" s="62" t="s">
        <v>183</v>
      </c>
      <c r="N19" s="55"/>
      <c r="O19" s="16"/>
      <c r="Q19" s="62" t="s">
        <v>184</v>
      </c>
      <c r="R19" s="55"/>
      <c r="S19" s="16"/>
      <c r="U19" s="63" t="s">
        <v>169</v>
      </c>
      <c r="V19" s="55"/>
      <c r="W19" s="12" t="s">
        <v>62</v>
      </c>
    </row>
    <row r="20" spans="1:23">
      <c r="A20" s="62" t="s">
        <v>156</v>
      </c>
      <c r="B20" s="55"/>
      <c r="C20" s="15"/>
      <c r="D20" s="16"/>
      <c r="E20" s="16"/>
      <c r="G20" s="62" t="s">
        <v>163</v>
      </c>
      <c r="H20" s="55"/>
      <c r="I20" s="16"/>
      <c r="J20" s="17"/>
      <c r="K20" s="17"/>
      <c r="M20" s="62" t="s">
        <v>185</v>
      </c>
      <c r="N20" s="55"/>
      <c r="O20" s="16"/>
      <c r="Q20" s="62" t="s">
        <v>186</v>
      </c>
      <c r="R20" s="55"/>
      <c r="S20" s="16"/>
      <c r="U20" s="62" t="s">
        <v>187</v>
      </c>
      <c r="V20" s="55"/>
      <c r="W20" s="16"/>
    </row>
    <row r="21" spans="1:23">
      <c r="A21" s="9"/>
      <c r="B21" s="9"/>
      <c r="C21" s="9"/>
      <c r="D21" s="9"/>
      <c r="E21" s="9"/>
      <c r="G21" s="9"/>
      <c r="J21" s="9"/>
      <c r="K21" s="9"/>
      <c r="M21" s="9"/>
      <c r="N21" s="9"/>
      <c r="O21" s="11"/>
      <c r="Q21" s="9"/>
      <c r="S21" s="11"/>
      <c r="U21" s="62" t="s">
        <v>188</v>
      </c>
      <c r="V21" s="55"/>
      <c r="W21" s="16"/>
    </row>
    <row r="22" spans="1:23" ht="15.75" customHeight="1">
      <c r="A22" s="63" t="s">
        <v>189</v>
      </c>
      <c r="B22" s="55"/>
      <c r="C22" s="13" t="s">
        <v>58</v>
      </c>
      <c r="D22" s="64" t="s">
        <v>59</v>
      </c>
      <c r="E22" s="55"/>
      <c r="G22" s="65" t="s">
        <v>190</v>
      </c>
      <c r="H22" s="55"/>
      <c r="I22" s="13" t="s">
        <v>58</v>
      </c>
      <c r="J22" s="64" t="s">
        <v>59</v>
      </c>
      <c r="K22" s="55"/>
      <c r="M22" s="66" t="s">
        <v>79</v>
      </c>
      <c r="N22" s="55"/>
      <c r="O22" s="12" t="s">
        <v>62</v>
      </c>
      <c r="Q22" s="65" t="s">
        <v>80</v>
      </c>
      <c r="R22" s="55"/>
      <c r="S22" s="12" t="s">
        <v>62</v>
      </c>
      <c r="U22" s="62" t="s">
        <v>191</v>
      </c>
      <c r="V22" s="55"/>
      <c r="W22" s="16"/>
    </row>
    <row r="23" spans="1:23" ht="15.75" customHeight="1">
      <c r="A23" s="62" t="s">
        <v>157</v>
      </c>
      <c r="B23" s="55"/>
      <c r="C23" s="15"/>
      <c r="D23" s="16"/>
      <c r="E23" s="16"/>
      <c r="G23" s="62" t="s">
        <v>164</v>
      </c>
      <c r="H23" s="55"/>
      <c r="I23" s="16"/>
      <c r="J23" s="17"/>
      <c r="K23" s="17"/>
      <c r="M23" s="62" t="s">
        <v>192</v>
      </c>
      <c r="N23" s="55"/>
      <c r="O23" s="16"/>
      <c r="Q23" s="62" t="s">
        <v>193</v>
      </c>
      <c r="R23" s="55"/>
      <c r="S23" s="16"/>
    </row>
    <row r="24" spans="1:23" ht="15.75" customHeight="1">
      <c r="A24" s="62" t="s">
        <v>158</v>
      </c>
      <c r="B24" s="55"/>
      <c r="C24" s="15"/>
      <c r="D24" s="16"/>
      <c r="E24" s="16"/>
      <c r="G24" s="62" t="s">
        <v>165</v>
      </c>
      <c r="H24" s="55"/>
      <c r="I24" s="16"/>
      <c r="J24" s="17"/>
      <c r="K24" s="17"/>
      <c r="M24" s="62" t="s">
        <v>194</v>
      </c>
      <c r="N24" s="55"/>
      <c r="O24" s="16"/>
      <c r="Q24" s="62" t="s">
        <v>195</v>
      </c>
      <c r="R24" s="55"/>
      <c r="S24" s="16"/>
      <c r="U24" s="63" t="s">
        <v>170</v>
      </c>
      <c r="V24" s="55"/>
      <c r="W24" s="12" t="s">
        <v>62</v>
      </c>
    </row>
    <row r="25" spans="1:23" ht="15.75" customHeight="1">
      <c r="A25" s="62" t="s">
        <v>159</v>
      </c>
      <c r="B25" s="55"/>
      <c r="C25" s="15"/>
      <c r="D25" s="16"/>
      <c r="E25" s="16"/>
      <c r="G25" s="62" t="s">
        <v>166</v>
      </c>
      <c r="H25" s="55"/>
      <c r="I25" s="16"/>
      <c r="J25" s="17"/>
      <c r="K25" s="17"/>
      <c r="M25" s="62" t="s">
        <v>196</v>
      </c>
      <c r="N25" s="55"/>
      <c r="O25" s="16"/>
      <c r="Q25" s="62" t="s">
        <v>197</v>
      </c>
      <c r="R25" s="55"/>
      <c r="S25" s="16"/>
      <c r="U25" s="62" t="s">
        <v>198</v>
      </c>
      <c r="V25" s="55"/>
      <c r="W25" s="16"/>
    </row>
    <row r="26" spans="1:23" ht="15.75" customHeight="1">
      <c r="U26" s="62" t="s">
        <v>199</v>
      </c>
      <c r="V26" s="55"/>
      <c r="W26" s="16"/>
    </row>
    <row r="27" spans="1:23" ht="15.75" customHeight="1">
      <c r="U27" s="62" t="s">
        <v>200</v>
      </c>
      <c r="V27" s="55"/>
      <c r="W27" s="16"/>
    </row>
    <row r="28" spans="1:23" ht="15.75" customHeight="1"/>
    <row r="29" spans="1:23" ht="15.75" customHeight="1"/>
    <row r="30" spans="1:23" ht="15.75" customHeight="1">
      <c r="O30" s="1"/>
      <c r="S30" s="1"/>
    </row>
    <row r="31" spans="1:23" ht="22" customHeight="1">
      <c r="A31" s="18" t="s">
        <v>90</v>
      </c>
      <c r="B31" s="18" t="s">
        <v>91</v>
      </c>
      <c r="C31" s="18" t="s">
        <v>92</v>
      </c>
      <c r="D31" s="68" t="s">
        <v>93</v>
      </c>
      <c r="E31" s="79"/>
      <c r="F31" s="68" t="s">
        <v>94</v>
      </c>
      <c r="G31" s="78"/>
      <c r="H31" s="79"/>
      <c r="I31" s="68" t="s">
        <v>95</v>
      </c>
      <c r="J31" s="69"/>
      <c r="K31" s="55"/>
      <c r="M31" s="44" t="s">
        <v>227</v>
      </c>
      <c r="O31" s="1"/>
      <c r="Q31" s="44" t="s">
        <v>171</v>
      </c>
      <c r="S31" s="1"/>
    </row>
    <row r="32" spans="1:23" ht="14.25" customHeight="1">
      <c r="F32" s="18" t="s">
        <v>229</v>
      </c>
      <c r="G32" s="53"/>
      <c r="H32" s="18" t="s">
        <v>230</v>
      </c>
      <c r="M32" s="54">
        <v>1</v>
      </c>
      <c r="N32" s="61"/>
      <c r="O32" s="5"/>
      <c r="Q32" s="62">
        <v>1</v>
      </c>
      <c r="R32" s="76"/>
      <c r="S32" s="16"/>
    </row>
    <row r="33" spans="1:36" ht="15.75" customHeight="1">
      <c r="A33" s="45" t="s">
        <v>96</v>
      </c>
      <c r="B33" s="77">
        <v>43673</v>
      </c>
      <c r="C33" s="77"/>
      <c r="D33" s="77"/>
      <c r="E33" s="77"/>
      <c r="F33" s="20"/>
      <c r="G33" s="19"/>
      <c r="H33" s="10"/>
      <c r="I33" s="21"/>
      <c r="J33" s="21"/>
      <c r="K33" s="21"/>
      <c r="L33" s="7"/>
      <c r="M33" s="54">
        <v>2</v>
      </c>
      <c r="N33" s="61"/>
      <c r="O33" s="5"/>
      <c r="Q33" s="62">
        <v>2</v>
      </c>
      <c r="R33" s="76"/>
      <c r="S33" s="16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.75" customHeight="1">
      <c r="A34" s="23">
        <v>0.33333333333333331</v>
      </c>
      <c r="B34" s="43">
        <v>1</v>
      </c>
      <c r="C34" s="43" t="s">
        <v>172</v>
      </c>
      <c r="D34" s="70" t="str">
        <f>$A$22</f>
        <v>Group W-B</v>
      </c>
      <c r="E34" s="71"/>
      <c r="F34" s="27" t="str">
        <f>$A$23</f>
        <v>Colombia W</v>
      </c>
      <c r="G34" s="28" t="s">
        <v>97</v>
      </c>
      <c r="H34" s="29" t="str">
        <f>$A$25</f>
        <v>Austria W</v>
      </c>
      <c r="I34" s="23"/>
      <c r="J34" s="23" t="s">
        <v>98</v>
      </c>
      <c r="K34" s="23"/>
      <c r="M34" s="54">
        <v>3</v>
      </c>
      <c r="N34" s="61"/>
      <c r="O34" s="5"/>
      <c r="Q34" s="62">
        <v>3</v>
      </c>
      <c r="R34" s="76"/>
      <c r="S34" s="16"/>
    </row>
    <row r="35" spans="1:36" ht="15.75" customHeight="1">
      <c r="A35" s="24">
        <f t="shared" ref="A35:A46" si="0">A34+(1/24)</f>
        <v>0.375</v>
      </c>
      <c r="B35" s="25">
        <f t="shared" ref="B35:B46" si="1">B34+1</f>
        <v>2</v>
      </c>
      <c r="C35" s="25" t="s">
        <v>228</v>
      </c>
      <c r="D35" s="54" t="str">
        <f>$A$2</f>
        <v>Group M-A</v>
      </c>
      <c r="E35" s="55"/>
      <c r="F35" s="30" t="str">
        <f>$A$3</f>
        <v>Sweden M</v>
      </c>
      <c r="G35" s="31" t="s">
        <v>97</v>
      </c>
      <c r="H35" s="26" t="str">
        <f>$A$5</f>
        <v>USA M</v>
      </c>
      <c r="I35" s="26"/>
      <c r="J35" s="31" t="s">
        <v>98</v>
      </c>
      <c r="K35" s="24"/>
      <c r="M35" s="54">
        <v>4</v>
      </c>
      <c r="N35" s="61"/>
      <c r="O35" s="5"/>
      <c r="Q35" s="62">
        <v>4</v>
      </c>
      <c r="R35" s="76"/>
      <c r="S35" s="16"/>
    </row>
    <row r="36" spans="1:36" ht="15.75" customHeight="1">
      <c r="A36" s="23">
        <f t="shared" si="0"/>
        <v>0.41666666666666669</v>
      </c>
      <c r="B36" s="22">
        <f t="shared" si="1"/>
        <v>3</v>
      </c>
      <c r="C36" s="22" t="s">
        <v>172</v>
      </c>
      <c r="D36" s="62" t="str">
        <f>$A$16</f>
        <v>Group W-A</v>
      </c>
      <c r="E36" s="55"/>
      <c r="F36" s="27" t="str">
        <f>$A$17</f>
        <v>Germany W</v>
      </c>
      <c r="G36" s="28" t="s">
        <v>97</v>
      </c>
      <c r="H36" s="29" t="str">
        <f>$A$19</f>
        <v>Spain W</v>
      </c>
      <c r="I36" s="29"/>
      <c r="J36" s="28" t="s">
        <v>98</v>
      </c>
      <c r="K36" s="23"/>
      <c r="M36" s="54">
        <v>5</v>
      </c>
      <c r="N36" s="61"/>
      <c r="O36" s="5"/>
      <c r="Q36" s="62">
        <v>5</v>
      </c>
      <c r="R36" s="76"/>
      <c r="S36" s="16"/>
    </row>
    <row r="37" spans="1:36" ht="15.75" customHeight="1">
      <c r="A37" s="24">
        <f t="shared" si="0"/>
        <v>0.45833333333333337</v>
      </c>
      <c r="B37" s="25">
        <f t="shared" si="1"/>
        <v>4</v>
      </c>
      <c r="C37" s="25" t="s">
        <v>228</v>
      </c>
      <c r="D37" s="54" t="str">
        <f>$A$9</f>
        <v>Group M-B</v>
      </c>
      <c r="E37" s="55"/>
      <c r="F37" s="30" t="str">
        <f>$A$10</f>
        <v>Germany M</v>
      </c>
      <c r="G37" s="31" t="s">
        <v>97</v>
      </c>
      <c r="H37" s="26" t="str">
        <f>$A$12</f>
        <v>Czech Republic M</v>
      </c>
      <c r="I37" s="26"/>
      <c r="J37" s="31" t="s">
        <v>98</v>
      </c>
      <c r="K37" s="24"/>
      <c r="M37" s="54">
        <v>6</v>
      </c>
      <c r="N37" s="61"/>
      <c r="O37" s="5"/>
      <c r="Q37" s="62">
        <v>6</v>
      </c>
      <c r="R37" s="76"/>
      <c r="S37" s="16"/>
    </row>
    <row r="38" spans="1:36" ht="15.75" customHeight="1">
      <c r="A38" s="23">
        <f t="shared" si="0"/>
        <v>0.5</v>
      </c>
      <c r="B38" s="22">
        <f t="shared" si="1"/>
        <v>5</v>
      </c>
      <c r="C38" s="22" t="s">
        <v>172</v>
      </c>
      <c r="D38" s="62" t="str">
        <f>$G$16</f>
        <v>Group W-C</v>
      </c>
      <c r="E38" s="55"/>
      <c r="F38" s="27" t="str">
        <f>$G$17</f>
        <v>Norway W</v>
      </c>
      <c r="G38" s="28" t="s">
        <v>97</v>
      </c>
      <c r="H38" s="29" t="str">
        <f>$G$19</f>
        <v>Italy W</v>
      </c>
      <c r="I38" s="29"/>
      <c r="J38" s="28" t="s">
        <v>98</v>
      </c>
      <c r="K38" s="23"/>
      <c r="M38" s="54">
        <v>7</v>
      </c>
      <c r="N38" s="61"/>
      <c r="O38" s="5"/>
      <c r="Q38" s="62">
        <v>7</v>
      </c>
      <c r="R38" s="76"/>
      <c r="S38" s="16"/>
    </row>
    <row r="39" spans="1:36" ht="15.75" customHeight="1">
      <c r="A39" s="24">
        <f t="shared" si="0"/>
        <v>0.54166666666666663</v>
      </c>
      <c r="B39" s="25">
        <f t="shared" si="1"/>
        <v>6</v>
      </c>
      <c r="C39" s="25" t="s">
        <v>228</v>
      </c>
      <c r="D39" s="54" t="str">
        <f>$G$2</f>
        <v>Group M-C</v>
      </c>
      <c r="E39" s="55"/>
      <c r="F39" s="30" t="str">
        <f>$G$3</f>
        <v>Colombia M</v>
      </c>
      <c r="G39" s="31" t="s">
        <v>97</v>
      </c>
      <c r="H39" s="26" t="str">
        <f>$G$5</f>
        <v>Canada M</v>
      </c>
      <c r="I39" s="26"/>
      <c r="J39" s="31" t="s">
        <v>98</v>
      </c>
      <c r="K39" s="24"/>
      <c r="M39" s="54">
        <v>8</v>
      </c>
      <c r="N39" s="61"/>
      <c r="O39" s="5"/>
      <c r="Q39" s="62">
        <v>8</v>
      </c>
      <c r="R39" s="76"/>
      <c r="S39" s="16"/>
    </row>
    <row r="40" spans="1:36" ht="15.75" customHeight="1">
      <c r="A40" s="23">
        <f t="shared" si="0"/>
        <v>0.58333333333333326</v>
      </c>
      <c r="B40" s="22">
        <f t="shared" si="1"/>
        <v>7</v>
      </c>
      <c r="C40" s="22" t="s">
        <v>172</v>
      </c>
      <c r="D40" s="62" t="str">
        <f>$G$22</f>
        <v>Group W-D</v>
      </c>
      <c r="E40" s="55"/>
      <c r="F40" s="27" t="str">
        <f>$G$23</f>
        <v>Sweden W</v>
      </c>
      <c r="G40" s="28" t="s">
        <v>97</v>
      </c>
      <c r="H40" s="29" t="str">
        <f>$G$25</f>
        <v>Canada W</v>
      </c>
      <c r="I40" s="23"/>
      <c r="J40" s="23" t="s">
        <v>98</v>
      </c>
      <c r="K40" s="23"/>
      <c r="M40" s="54">
        <v>9</v>
      </c>
      <c r="N40" s="61"/>
      <c r="O40" s="5"/>
      <c r="Q40" s="62">
        <v>9</v>
      </c>
      <c r="R40" s="76"/>
      <c r="S40" s="16"/>
    </row>
    <row r="41" spans="1:36" ht="15.75" customHeight="1">
      <c r="A41" s="24">
        <f t="shared" si="0"/>
        <v>0.62499999999999989</v>
      </c>
      <c r="B41" s="32">
        <f t="shared" si="1"/>
        <v>8</v>
      </c>
      <c r="C41" s="25" t="s">
        <v>228</v>
      </c>
      <c r="D41" s="54" t="str">
        <f>$G$2</f>
        <v>Group M-C</v>
      </c>
      <c r="E41" s="55"/>
      <c r="F41" s="30" t="str">
        <f>$G$4</f>
        <v>Spain M</v>
      </c>
      <c r="G41" s="31" t="s">
        <v>97</v>
      </c>
      <c r="H41" s="26" t="str">
        <f>$G$6</f>
        <v>Slovakia M</v>
      </c>
      <c r="I41" s="24"/>
      <c r="J41" s="33" t="s">
        <v>98</v>
      </c>
      <c r="K41" s="24"/>
      <c r="M41" s="54">
        <v>10</v>
      </c>
      <c r="N41" s="61"/>
      <c r="O41" s="5"/>
      <c r="Q41" s="62">
        <v>10</v>
      </c>
      <c r="R41" s="76"/>
      <c r="S41" s="16"/>
    </row>
    <row r="42" spans="1:36" ht="15.75" customHeight="1">
      <c r="A42" s="23">
        <f t="shared" si="0"/>
        <v>0.66666666666666652</v>
      </c>
      <c r="B42" s="22">
        <f t="shared" si="1"/>
        <v>9</v>
      </c>
      <c r="C42" s="22" t="s">
        <v>172</v>
      </c>
      <c r="D42" s="62" t="str">
        <f>$G$16</f>
        <v>Group W-C</v>
      </c>
      <c r="E42" s="55"/>
      <c r="F42" s="27" t="str">
        <f>$G$18</f>
        <v>Australia W</v>
      </c>
      <c r="G42" s="28" t="s">
        <v>97</v>
      </c>
      <c r="H42" s="29" t="str">
        <f>$G$20</f>
        <v>Great Britain W</v>
      </c>
      <c r="I42" s="23"/>
      <c r="J42" s="23" t="s">
        <v>98</v>
      </c>
      <c r="K42" s="23"/>
      <c r="M42" s="54">
        <v>11</v>
      </c>
      <c r="N42" s="61"/>
      <c r="O42" s="5"/>
      <c r="Q42" s="62">
        <v>11</v>
      </c>
      <c r="R42" s="76"/>
      <c r="S42" s="16"/>
    </row>
    <row r="43" spans="1:36" ht="15.75" customHeight="1">
      <c r="A43" s="24">
        <f t="shared" si="0"/>
        <v>0.70833333333333315</v>
      </c>
      <c r="B43" s="25">
        <f t="shared" si="1"/>
        <v>10</v>
      </c>
      <c r="C43" s="25" t="s">
        <v>228</v>
      </c>
      <c r="D43" s="54" t="str">
        <f>$A$9</f>
        <v>Group M-B</v>
      </c>
      <c r="E43" s="55"/>
      <c r="F43" s="30" t="str">
        <f>$A$11</f>
        <v>Denmark M</v>
      </c>
      <c r="G43" s="31" t="s">
        <v>97</v>
      </c>
      <c r="H43" s="26" t="str">
        <f>$A$13</f>
        <v>Great Britain M</v>
      </c>
      <c r="I43" s="26"/>
      <c r="J43" s="31" t="s">
        <v>98</v>
      </c>
      <c r="K43" s="24"/>
      <c r="M43" s="54">
        <v>12</v>
      </c>
      <c r="N43" s="61"/>
      <c r="O43" s="5"/>
      <c r="Q43" s="62">
        <v>12</v>
      </c>
      <c r="R43" s="76"/>
      <c r="S43" s="16"/>
    </row>
    <row r="44" spans="1:36" ht="15.75" customHeight="1">
      <c r="A44" s="24">
        <f t="shared" si="0"/>
        <v>0.74999999999999978</v>
      </c>
      <c r="B44" s="25">
        <f t="shared" si="1"/>
        <v>11</v>
      </c>
      <c r="C44" s="25" t="s">
        <v>228</v>
      </c>
      <c r="D44" s="54" t="str">
        <f>$A$2</f>
        <v>Group M-A</v>
      </c>
      <c r="E44" s="55"/>
      <c r="F44" s="30" t="str">
        <f>$A$4</f>
        <v>Austria M</v>
      </c>
      <c r="G44" s="31" t="s">
        <v>97</v>
      </c>
      <c r="H44" s="26" t="str">
        <f>$A$7</f>
        <v>Luxembourg M</v>
      </c>
      <c r="I44" s="26"/>
      <c r="J44" s="31"/>
      <c r="K44" s="24"/>
      <c r="M44" s="54">
        <v>13</v>
      </c>
      <c r="N44" s="61"/>
      <c r="O44" s="5"/>
      <c r="Q44" s="62">
        <v>13</v>
      </c>
      <c r="R44" s="76"/>
      <c r="S44" s="16"/>
    </row>
    <row r="45" spans="1:36" ht="15.75" customHeight="1">
      <c r="A45" s="23">
        <f t="shared" si="0"/>
        <v>0.79166666666666641</v>
      </c>
      <c r="B45" s="22">
        <f t="shared" si="1"/>
        <v>12</v>
      </c>
      <c r="C45" s="22" t="s">
        <v>172</v>
      </c>
      <c r="D45" s="62" t="str">
        <f>$A$16</f>
        <v>Group W-A</v>
      </c>
      <c r="E45" s="55"/>
      <c r="F45" s="27" t="str">
        <f>$A$18</f>
        <v>USA W</v>
      </c>
      <c r="G45" s="28" t="s">
        <v>97</v>
      </c>
      <c r="H45" s="29" t="str">
        <f>$A$20</f>
        <v>Turkey W</v>
      </c>
      <c r="I45" s="23"/>
      <c r="J45" s="23" t="s">
        <v>98</v>
      </c>
      <c r="K45" s="23"/>
      <c r="M45" s="54">
        <v>14</v>
      </c>
      <c r="N45" s="61"/>
      <c r="O45" s="5"/>
      <c r="Q45" s="62">
        <v>14</v>
      </c>
      <c r="R45" s="76"/>
      <c r="S45" s="16"/>
    </row>
    <row r="46" spans="1:36" ht="15.75" customHeight="1">
      <c r="A46" s="24">
        <f t="shared" si="0"/>
        <v>0.83333333333333304</v>
      </c>
      <c r="B46" s="25">
        <f t="shared" si="1"/>
        <v>13</v>
      </c>
      <c r="C46" s="25" t="s">
        <v>228</v>
      </c>
      <c r="D46" s="54" t="str">
        <f>$A$2</f>
        <v>Group M-A</v>
      </c>
      <c r="E46" s="55"/>
      <c r="F46" s="30" t="str">
        <f>$A$3</f>
        <v>Sweden M</v>
      </c>
      <c r="G46" s="31" t="s">
        <v>97</v>
      </c>
      <c r="H46" s="26" t="str">
        <f>$A$6</f>
        <v>Hungary M</v>
      </c>
      <c r="I46" s="26"/>
      <c r="J46" s="31" t="s">
        <v>98</v>
      </c>
      <c r="K46" s="24"/>
      <c r="M46" s="54">
        <v>15</v>
      </c>
      <c r="N46" s="61"/>
      <c r="O46" s="5"/>
      <c r="S46" s="1"/>
    </row>
    <row r="47" spans="1:36">
      <c r="M47" s="54">
        <v>16</v>
      </c>
      <c r="N47" s="55"/>
      <c r="O47" s="5"/>
      <c r="S47" s="1"/>
    </row>
    <row r="48" spans="1:36" ht="15.75" customHeight="1">
      <c r="A48" s="45" t="s">
        <v>100</v>
      </c>
      <c r="B48" s="73">
        <f>B33+1</f>
        <v>43674</v>
      </c>
      <c r="C48" s="74"/>
      <c r="D48" s="34"/>
      <c r="E48" s="11"/>
      <c r="F48" s="35"/>
      <c r="G48" s="11"/>
      <c r="H48" s="36"/>
      <c r="I48" s="37"/>
      <c r="J48" s="37"/>
      <c r="K48" s="37"/>
      <c r="M48" s="54">
        <v>17</v>
      </c>
      <c r="N48" s="55"/>
      <c r="O48" s="5"/>
      <c r="S48" s="1"/>
    </row>
    <row r="49" spans="1:19" ht="15.75" customHeight="1">
      <c r="A49" s="24">
        <v>0.33333333333333331</v>
      </c>
      <c r="B49" s="25">
        <f>B46+1</f>
        <v>14</v>
      </c>
      <c r="C49" s="25" t="s">
        <v>228</v>
      </c>
      <c r="D49" s="54" t="str">
        <f>$G$9</f>
        <v>Group M-D</v>
      </c>
      <c r="E49" s="55"/>
      <c r="F49" s="30" t="str">
        <f>$G$10</f>
        <v>Norway M</v>
      </c>
      <c r="G49" s="31" t="s">
        <v>97</v>
      </c>
      <c r="H49" s="26" t="str">
        <f>$G$12</f>
        <v>Australia M</v>
      </c>
      <c r="I49" s="24"/>
      <c r="J49" s="24" t="s">
        <v>98</v>
      </c>
      <c r="K49" s="24"/>
    </row>
    <row r="50" spans="1:19" ht="15.75" customHeight="1">
      <c r="A50" s="23">
        <f t="shared" ref="A50:A61" si="2">A49+(1/24)</f>
        <v>0.375</v>
      </c>
      <c r="B50" s="22">
        <f t="shared" ref="B50:B61" si="3">B49+1</f>
        <v>15</v>
      </c>
      <c r="C50" s="22" t="s">
        <v>172</v>
      </c>
      <c r="D50" s="62" t="str">
        <f>$G$16</f>
        <v>Group W-C</v>
      </c>
      <c r="E50" s="55"/>
      <c r="F50" s="27" t="str">
        <f>$G$17</f>
        <v>Norway W</v>
      </c>
      <c r="G50" s="28" t="s">
        <v>97</v>
      </c>
      <c r="H50" s="29" t="str">
        <f>$G$20</f>
        <v>Great Britain W</v>
      </c>
      <c r="I50" s="23"/>
      <c r="J50" s="23" t="s">
        <v>98</v>
      </c>
      <c r="K50" s="23"/>
    </row>
    <row r="51" spans="1:19" ht="15.75" customHeight="1">
      <c r="A51" s="24">
        <f t="shared" si="2"/>
        <v>0.41666666666666669</v>
      </c>
      <c r="B51" s="32">
        <f t="shared" si="3"/>
        <v>16</v>
      </c>
      <c r="C51" s="25" t="s">
        <v>228</v>
      </c>
      <c r="D51" s="54" t="str">
        <f>$G$9</f>
        <v>Group M-D</v>
      </c>
      <c r="E51" s="55"/>
      <c r="F51" s="30" t="str">
        <f>$G$11</f>
        <v>Finland M</v>
      </c>
      <c r="G51" s="31" t="s">
        <v>97</v>
      </c>
      <c r="H51" s="26" t="str">
        <f>$G$13</f>
        <v>Italy M</v>
      </c>
      <c r="I51" s="24"/>
      <c r="J51" s="24" t="s">
        <v>98</v>
      </c>
      <c r="K51" s="24"/>
      <c r="M51" s="72"/>
      <c r="N51" s="72"/>
      <c r="O51" s="1"/>
      <c r="S51" s="1"/>
    </row>
    <row r="52" spans="1:19" ht="15.75" customHeight="1">
      <c r="A52" s="23">
        <f t="shared" si="2"/>
        <v>0.45833333333333337</v>
      </c>
      <c r="B52" s="22">
        <f t="shared" si="3"/>
        <v>17</v>
      </c>
      <c r="C52" s="22" t="s">
        <v>172</v>
      </c>
      <c r="D52" s="62" t="str">
        <f>$G$22</f>
        <v>Group W-D</v>
      </c>
      <c r="E52" s="55"/>
      <c r="F52" s="27" t="str">
        <f>$G$24</f>
        <v>Finland W</v>
      </c>
      <c r="G52" s="28" t="s">
        <v>97</v>
      </c>
      <c r="H52" s="29" t="str">
        <f>$G$25</f>
        <v>Canada W</v>
      </c>
      <c r="I52" s="29"/>
      <c r="J52" s="28" t="s">
        <v>98</v>
      </c>
      <c r="K52" s="23"/>
      <c r="O52" s="1"/>
      <c r="S52" s="1"/>
    </row>
    <row r="53" spans="1:19" ht="15.75" customHeight="1">
      <c r="A53" s="24">
        <f t="shared" si="2"/>
        <v>0.5</v>
      </c>
      <c r="B53" s="25">
        <f t="shared" si="3"/>
        <v>18</v>
      </c>
      <c r="C53" s="25" t="s">
        <v>228</v>
      </c>
      <c r="D53" s="54" t="str">
        <f>$A$2</f>
        <v>Group M-A</v>
      </c>
      <c r="E53" s="55"/>
      <c r="F53" s="30" t="str">
        <f>$A$4</f>
        <v>Austria M</v>
      </c>
      <c r="G53" s="31" t="s">
        <v>97</v>
      </c>
      <c r="H53" s="26" t="str">
        <f>$A$6</f>
        <v>Hungary M</v>
      </c>
      <c r="I53" s="26"/>
      <c r="J53" s="31" t="s">
        <v>98</v>
      </c>
      <c r="K53" s="24"/>
      <c r="O53" s="1"/>
      <c r="S53" s="1"/>
    </row>
    <row r="54" spans="1:19" ht="15.75" customHeight="1">
      <c r="A54" s="23">
        <f t="shared" si="2"/>
        <v>0.54166666666666663</v>
      </c>
      <c r="B54" s="22">
        <f t="shared" si="3"/>
        <v>19</v>
      </c>
      <c r="C54" s="22" t="s">
        <v>172</v>
      </c>
      <c r="D54" s="62" t="str">
        <f>$A$16</f>
        <v>Group W-A</v>
      </c>
      <c r="E54" s="55"/>
      <c r="F54" s="27" t="str">
        <f>$A$17</f>
        <v>Germany W</v>
      </c>
      <c r="G54" s="28" t="s">
        <v>97</v>
      </c>
      <c r="H54" s="29" t="str">
        <f>$A$20</f>
        <v>Turkey W</v>
      </c>
      <c r="I54" s="29"/>
      <c r="J54" s="28" t="s">
        <v>98</v>
      </c>
      <c r="K54" s="23"/>
      <c r="O54" s="1"/>
      <c r="S54" s="1"/>
    </row>
    <row r="55" spans="1:19" ht="15.75" customHeight="1">
      <c r="A55" s="24">
        <f t="shared" si="2"/>
        <v>0.58333333333333326</v>
      </c>
      <c r="B55" s="25">
        <f t="shared" si="3"/>
        <v>20</v>
      </c>
      <c r="C55" s="25" t="s">
        <v>228</v>
      </c>
      <c r="D55" s="54" t="str">
        <f>$A$9</f>
        <v>Group M-B</v>
      </c>
      <c r="E55" s="55"/>
      <c r="F55" s="30" t="str">
        <f>$A$10</f>
        <v>Germany M</v>
      </c>
      <c r="G55" s="31" t="s">
        <v>97</v>
      </c>
      <c r="H55" s="26" t="str">
        <f>$A$13</f>
        <v>Great Britain M</v>
      </c>
      <c r="I55" s="26"/>
      <c r="J55" s="31" t="s">
        <v>98</v>
      </c>
      <c r="K55" s="24"/>
      <c r="O55" s="1"/>
      <c r="S55" s="1"/>
    </row>
    <row r="56" spans="1:19" ht="15.75" customHeight="1">
      <c r="A56" s="23">
        <f t="shared" si="2"/>
        <v>0.62499999999999989</v>
      </c>
      <c r="B56" s="22">
        <f t="shared" si="3"/>
        <v>21</v>
      </c>
      <c r="C56" s="22" t="s">
        <v>172</v>
      </c>
      <c r="D56" s="62" t="str">
        <f>$A$22</f>
        <v>Group W-B</v>
      </c>
      <c r="E56" s="55"/>
      <c r="F56" s="27" t="str">
        <f>$A$24</f>
        <v>Denmark W</v>
      </c>
      <c r="G56" s="28" t="s">
        <v>97</v>
      </c>
      <c r="H56" s="29" t="str">
        <f>$A$25</f>
        <v>Austria W</v>
      </c>
      <c r="I56" s="23"/>
      <c r="J56" s="23" t="s">
        <v>98</v>
      </c>
      <c r="K56" s="23"/>
      <c r="O56" s="1"/>
      <c r="S56" s="1"/>
    </row>
    <row r="57" spans="1:19" ht="15.75" customHeight="1">
      <c r="A57" s="24">
        <f t="shared" si="2"/>
        <v>0.66666666666666652</v>
      </c>
      <c r="B57" s="25">
        <f t="shared" si="3"/>
        <v>22</v>
      </c>
      <c r="C57" s="25" t="s">
        <v>228</v>
      </c>
      <c r="D57" s="54" t="str">
        <f>$A$2</f>
        <v>Group M-A</v>
      </c>
      <c r="E57" s="55"/>
      <c r="F57" s="30" t="str">
        <f>$A$5</f>
        <v>USA M</v>
      </c>
      <c r="G57" s="31" t="s">
        <v>97</v>
      </c>
      <c r="H57" s="26" t="str">
        <f>$A$7</f>
        <v>Luxembourg M</v>
      </c>
      <c r="I57" s="26"/>
      <c r="J57" s="31" t="s">
        <v>98</v>
      </c>
      <c r="K57" s="24"/>
      <c r="O57" s="1"/>
      <c r="S57" s="1"/>
    </row>
    <row r="58" spans="1:19" ht="15.75" customHeight="1">
      <c r="A58" s="23">
        <f t="shared" si="2"/>
        <v>0.70833333333333315</v>
      </c>
      <c r="B58" s="22">
        <f t="shared" si="3"/>
        <v>23</v>
      </c>
      <c r="C58" s="22" t="s">
        <v>172</v>
      </c>
      <c r="D58" s="62" t="str">
        <f>$G$16</f>
        <v>Group W-C</v>
      </c>
      <c r="E58" s="55"/>
      <c r="F58" s="27" t="str">
        <f>$G$18</f>
        <v>Australia W</v>
      </c>
      <c r="G58" s="28" t="s">
        <v>97</v>
      </c>
      <c r="H58" s="29" t="str">
        <f>$G$19</f>
        <v>Italy W</v>
      </c>
      <c r="I58" s="29"/>
      <c r="J58" s="28" t="s">
        <v>98</v>
      </c>
      <c r="K58" s="23"/>
      <c r="O58" s="1"/>
      <c r="S58" s="1"/>
    </row>
    <row r="59" spans="1:19" ht="15.75" customHeight="1">
      <c r="A59" s="24">
        <f t="shared" si="2"/>
        <v>0.74999999999999978</v>
      </c>
      <c r="B59" s="25">
        <f t="shared" si="3"/>
        <v>24</v>
      </c>
      <c r="C59" s="25" t="s">
        <v>228</v>
      </c>
      <c r="D59" s="54" t="str">
        <f>$G$2</f>
        <v>Group M-C</v>
      </c>
      <c r="E59" s="55"/>
      <c r="F59" s="30" t="str">
        <f>$G$3</f>
        <v>Colombia M</v>
      </c>
      <c r="G59" s="31" t="s">
        <v>97</v>
      </c>
      <c r="H59" s="26" t="str">
        <f>$G$6</f>
        <v>Slovakia M</v>
      </c>
      <c r="I59" s="26"/>
      <c r="J59" s="31" t="s">
        <v>98</v>
      </c>
      <c r="K59" s="24"/>
      <c r="O59" s="1"/>
      <c r="S59" s="1"/>
    </row>
    <row r="60" spans="1:19" ht="15.75" customHeight="1">
      <c r="A60" s="23">
        <f t="shared" si="2"/>
        <v>0.79166666666666641</v>
      </c>
      <c r="B60" s="22">
        <f t="shared" si="3"/>
        <v>25</v>
      </c>
      <c r="C60" s="22" t="s">
        <v>172</v>
      </c>
      <c r="D60" s="62" t="str">
        <f>$A$16</f>
        <v>Group W-A</v>
      </c>
      <c r="E60" s="55"/>
      <c r="F60" s="27" t="str">
        <f>$A$18</f>
        <v>USA W</v>
      </c>
      <c r="G60" s="28" t="s">
        <v>97</v>
      </c>
      <c r="H60" s="29" t="str">
        <f>$A$19</f>
        <v>Spain W</v>
      </c>
      <c r="I60" s="29"/>
      <c r="J60" s="28" t="s">
        <v>98</v>
      </c>
      <c r="K60" s="23"/>
      <c r="O60" s="1"/>
      <c r="S60" s="1"/>
    </row>
    <row r="61" spans="1:19" ht="15.75" customHeight="1">
      <c r="A61" s="24">
        <f t="shared" si="2"/>
        <v>0.83333333333333304</v>
      </c>
      <c r="B61" s="25">
        <f t="shared" si="3"/>
        <v>26</v>
      </c>
      <c r="C61" s="25" t="s">
        <v>228</v>
      </c>
      <c r="D61" s="54" t="str">
        <f>$A$9</f>
        <v>Group M-B</v>
      </c>
      <c r="E61" s="55"/>
      <c r="F61" s="30" t="str">
        <f>$A$11</f>
        <v>Denmark M</v>
      </c>
      <c r="G61" s="31" t="s">
        <v>97</v>
      </c>
      <c r="H61" s="26" t="str">
        <f>$A$12</f>
        <v>Czech Republic M</v>
      </c>
      <c r="I61" s="26"/>
      <c r="J61" s="31" t="s">
        <v>98</v>
      </c>
      <c r="K61" s="24"/>
      <c r="O61" s="1"/>
      <c r="S61" s="1"/>
    </row>
    <row r="62" spans="1:19">
      <c r="O62" s="1"/>
      <c r="S62" s="1"/>
    </row>
    <row r="63" spans="1:19" ht="15.75" customHeight="1">
      <c r="A63" s="45" t="s">
        <v>101</v>
      </c>
      <c r="B63" s="73">
        <f>B48+1</f>
        <v>43675</v>
      </c>
      <c r="C63" s="74"/>
      <c r="D63" s="34"/>
      <c r="E63" s="11"/>
      <c r="F63" s="35"/>
      <c r="G63" s="11"/>
      <c r="H63" s="36"/>
      <c r="I63" s="37"/>
      <c r="J63" s="37"/>
      <c r="K63" s="37"/>
      <c r="O63" s="1"/>
      <c r="S63" s="1"/>
    </row>
    <row r="64" spans="1:19" ht="15.75" customHeight="1">
      <c r="A64" s="24">
        <v>0.33333333333333331</v>
      </c>
      <c r="B64" s="32">
        <f>B61+1</f>
        <v>27</v>
      </c>
      <c r="C64" s="25" t="s">
        <v>228</v>
      </c>
      <c r="D64" s="54" t="str">
        <f>$G$2</f>
        <v>Group M-C</v>
      </c>
      <c r="E64" s="55"/>
      <c r="F64" s="30" t="str">
        <f>$G$4</f>
        <v>Spain M</v>
      </c>
      <c r="G64" s="31" t="s">
        <v>97</v>
      </c>
      <c r="H64" s="26" t="str">
        <f>$G$5</f>
        <v>Canada M</v>
      </c>
      <c r="I64" s="24"/>
      <c r="J64" s="33" t="s">
        <v>98</v>
      </c>
      <c r="K64" s="24"/>
      <c r="O64" s="1"/>
      <c r="S64" s="1"/>
    </row>
    <row r="65" spans="1:19" ht="15.75" customHeight="1">
      <c r="A65" s="23">
        <f>A64+(1/24)</f>
        <v>0.375</v>
      </c>
      <c r="B65" s="22">
        <f t="shared" ref="B65:B76" si="4">B64+1</f>
        <v>28</v>
      </c>
      <c r="C65" s="22" t="s">
        <v>172</v>
      </c>
      <c r="D65" s="62" t="str">
        <f>$G$22</f>
        <v>Group W-D</v>
      </c>
      <c r="E65" s="55"/>
      <c r="F65" s="27" t="str">
        <f>$G$23</f>
        <v>Sweden W</v>
      </c>
      <c r="G65" s="28" t="s">
        <v>97</v>
      </c>
      <c r="H65" s="29" t="str">
        <f>$G$24</f>
        <v>Finland W</v>
      </c>
      <c r="I65" s="23"/>
      <c r="J65" s="23" t="s">
        <v>98</v>
      </c>
      <c r="K65" s="23"/>
      <c r="O65" s="1"/>
      <c r="S65" s="1"/>
    </row>
    <row r="66" spans="1:19" ht="15.75" customHeight="1">
      <c r="A66" s="24">
        <f t="shared" ref="A66:A67" si="5">A80+(1/24)</f>
        <v>0.41666666666666669</v>
      </c>
      <c r="B66" s="25">
        <f t="shared" si="4"/>
        <v>29</v>
      </c>
      <c r="C66" s="25" t="s">
        <v>228</v>
      </c>
      <c r="D66" s="54" t="str">
        <f>$A$2</f>
        <v>Group M-A</v>
      </c>
      <c r="E66" s="55"/>
      <c r="F66" s="30" t="str">
        <f>$A$5</f>
        <v>USA M</v>
      </c>
      <c r="G66" s="31" t="s">
        <v>97</v>
      </c>
      <c r="H66" s="26" t="str">
        <f>$A$6</f>
        <v>Hungary M</v>
      </c>
      <c r="I66" s="26"/>
      <c r="J66" s="31" t="s">
        <v>98</v>
      </c>
      <c r="K66" s="24"/>
      <c r="O66" s="1"/>
      <c r="S66" s="1"/>
    </row>
    <row r="67" spans="1:19" ht="15.75" customHeight="1">
      <c r="A67" s="23">
        <f t="shared" si="5"/>
        <v>0.45833333333333337</v>
      </c>
      <c r="B67" s="22">
        <f t="shared" si="4"/>
        <v>30</v>
      </c>
      <c r="C67" s="22" t="s">
        <v>172</v>
      </c>
      <c r="D67" s="62" t="str">
        <f>$A$22</f>
        <v>Group W-B</v>
      </c>
      <c r="E67" s="55"/>
      <c r="F67" s="27" t="str">
        <f>$A$23</f>
        <v>Colombia W</v>
      </c>
      <c r="G67" s="28" t="s">
        <v>97</v>
      </c>
      <c r="H67" s="29" t="str">
        <f>$A$24</f>
        <v>Denmark W</v>
      </c>
      <c r="I67" s="29"/>
      <c r="J67" s="28" t="s">
        <v>98</v>
      </c>
      <c r="K67" s="23"/>
      <c r="O67" s="1"/>
      <c r="S67" s="1"/>
    </row>
    <row r="68" spans="1:19" ht="15.75" customHeight="1">
      <c r="A68" s="24">
        <f t="shared" ref="A68:A76" si="6">A67+(1/24)</f>
        <v>0.5</v>
      </c>
      <c r="B68" s="25">
        <f t="shared" si="4"/>
        <v>31</v>
      </c>
      <c r="C68" s="25" t="s">
        <v>228</v>
      </c>
      <c r="D68" s="75" t="str">
        <f>$G$9</f>
        <v>Group M-D</v>
      </c>
      <c r="E68" s="71"/>
      <c r="F68" s="30" t="str">
        <f>$G$11</f>
        <v>Finland M</v>
      </c>
      <c r="G68" s="31" t="s">
        <v>97</v>
      </c>
      <c r="H68" s="26" t="str">
        <f>$G$12</f>
        <v>Australia M</v>
      </c>
      <c r="I68" s="26"/>
      <c r="J68" s="31" t="s">
        <v>98</v>
      </c>
      <c r="K68" s="24"/>
      <c r="O68" s="1"/>
      <c r="S68" s="1"/>
    </row>
    <row r="69" spans="1:19" ht="15.75" customHeight="1">
      <c r="A69" s="23">
        <f t="shared" si="6"/>
        <v>0.54166666666666663</v>
      </c>
      <c r="B69" s="22">
        <f t="shared" si="4"/>
        <v>32</v>
      </c>
      <c r="C69" s="22" t="s">
        <v>172</v>
      </c>
      <c r="D69" s="62" t="str">
        <f>$A$16</f>
        <v>Group W-A</v>
      </c>
      <c r="E69" s="55"/>
      <c r="F69" s="27" t="str">
        <f>$A$19</f>
        <v>Spain W</v>
      </c>
      <c r="G69" s="28" t="s">
        <v>97</v>
      </c>
      <c r="H69" s="29" t="str">
        <f>$A$20</f>
        <v>Turkey W</v>
      </c>
      <c r="I69" s="29"/>
      <c r="J69" s="28" t="s">
        <v>98</v>
      </c>
      <c r="K69" s="23"/>
      <c r="O69" s="1"/>
      <c r="S69" s="1"/>
    </row>
    <row r="70" spans="1:19" ht="15.75" customHeight="1">
      <c r="A70" s="24">
        <f t="shared" si="6"/>
        <v>0.58333333333333326</v>
      </c>
      <c r="B70" s="25">
        <f t="shared" si="4"/>
        <v>33</v>
      </c>
      <c r="C70" s="25" t="s">
        <v>228</v>
      </c>
      <c r="D70" s="54" t="str">
        <f>$A$2</f>
        <v>Group M-A</v>
      </c>
      <c r="E70" s="55"/>
      <c r="F70" s="30" t="str">
        <f>$A$3</f>
        <v>Sweden M</v>
      </c>
      <c r="G70" s="31" t="s">
        <v>97</v>
      </c>
      <c r="H70" s="26" t="str">
        <f>$A$7</f>
        <v>Luxembourg M</v>
      </c>
      <c r="I70" s="24"/>
      <c r="J70" s="24" t="s">
        <v>98</v>
      </c>
      <c r="K70" s="24"/>
      <c r="O70" s="1"/>
      <c r="S70" s="1"/>
    </row>
    <row r="71" spans="1:19" ht="15.75" customHeight="1">
      <c r="A71" s="23">
        <f t="shared" si="6"/>
        <v>0.62499999999999989</v>
      </c>
      <c r="B71" s="22">
        <f t="shared" si="4"/>
        <v>34</v>
      </c>
      <c r="C71" s="22" t="s">
        <v>172</v>
      </c>
      <c r="D71" s="62" t="str">
        <f>$G$16</f>
        <v>Group W-C</v>
      </c>
      <c r="E71" s="55"/>
      <c r="F71" s="27" t="str">
        <f>$G$19</f>
        <v>Italy W</v>
      </c>
      <c r="G71" s="28" t="s">
        <v>97</v>
      </c>
      <c r="H71" s="29" t="str">
        <f>$G$20</f>
        <v>Great Britain W</v>
      </c>
      <c r="I71" s="23"/>
      <c r="J71" s="23" t="s">
        <v>98</v>
      </c>
      <c r="K71" s="23"/>
      <c r="O71" s="1"/>
      <c r="S71" s="1"/>
    </row>
    <row r="72" spans="1:19" ht="15.75" customHeight="1">
      <c r="A72" s="24">
        <f t="shared" si="6"/>
        <v>0.66666666666666652</v>
      </c>
      <c r="B72" s="25">
        <f t="shared" si="4"/>
        <v>35</v>
      </c>
      <c r="C72" s="25" t="s">
        <v>228</v>
      </c>
      <c r="D72" s="54" t="str">
        <f>$A$9</f>
        <v>Group M-B</v>
      </c>
      <c r="E72" s="55"/>
      <c r="F72" s="30" t="str">
        <f>$A$12</f>
        <v>Czech Republic M</v>
      </c>
      <c r="G72" s="31" t="s">
        <v>97</v>
      </c>
      <c r="H72" s="26" t="str">
        <f>$A$13</f>
        <v>Great Britain M</v>
      </c>
      <c r="I72" s="24"/>
      <c r="J72" s="24" t="s">
        <v>98</v>
      </c>
      <c r="K72" s="24"/>
      <c r="O72" s="1"/>
      <c r="S72" s="1"/>
    </row>
    <row r="73" spans="1:19" ht="15.75" customHeight="1">
      <c r="A73" s="23">
        <f t="shared" si="6"/>
        <v>0.70833333333333315</v>
      </c>
      <c r="B73" s="22">
        <f t="shared" si="4"/>
        <v>36</v>
      </c>
      <c r="C73" s="22" t="s">
        <v>172</v>
      </c>
      <c r="D73" s="62" t="str">
        <f>$A$16</f>
        <v>Group W-A</v>
      </c>
      <c r="E73" s="55"/>
      <c r="F73" s="27" t="str">
        <f>$A$17</f>
        <v>Germany W</v>
      </c>
      <c r="G73" s="28" t="s">
        <v>97</v>
      </c>
      <c r="H73" s="29" t="str">
        <f>$A$18</f>
        <v>USA W</v>
      </c>
      <c r="I73" s="23"/>
      <c r="J73" s="23" t="s">
        <v>98</v>
      </c>
      <c r="K73" s="23"/>
      <c r="O73" s="1"/>
      <c r="S73" s="1"/>
    </row>
    <row r="74" spans="1:19" ht="15.75" customHeight="1">
      <c r="A74" s="24">
        <f t="shared" si="6"/>
        <v>0.74999999999999978</v>
      </c>
      <c r="B74" s="25">
        <f t="shared" si="4"/>
        <v>37</v>
      </c>
      <c r="C74" s="25" t="s">
        <v>228</v>
      </c>
      <c r="D74" s="54" t="str">
        <f>$A$2</f>
        <v>Group M-A</v>
      </c>
      <c r="E74" s="55"/>
      <c r="F74" s="30" t="str">
        <f>$A$4</f>
        <v>Austria M</v>
      </c>
      <c r="G74" s="31" t="s">
        <v>97</v>
      </c>
      <c r="H74" s="26" t="str">
        <f>$A$5</f>
        <v>USA M</v>
      </c>
      <c r="I74" s="26"/>
      <c r="J74" s="31" t="s">
        <v>98</v>
      </c>
      <c r="K74" s="24"/>
      <c r="O74" s="1"/>
      <c r="S74" s="1"/>
    </row>
    <row r="75" spans="1:19" ht="15.75" customHeight="1">
      <c r="A75" s="23">
        <f t="shared" si="6"/>
        <v>0.79166666666666641</v>
      </c>
      <c r="B75" s="22">
        <f t="shared" si="4"/>
        <v>38</v>
      </c>
      <c r="C75" s="22" t="s">
        <v>172</v>
      </c>
      <c r="D75" s="62" t="str">
        <f>$G$16</f>
        <v>Group W-C</v>
      </c>
      <c r="E75" s="55"/>
      <c r="F75" s="27" t="str">
        <f>$G$17</f>
        <v>Norway W</v>
      </c>
      <c r="G75" s="28" t="s">
        <v>97</v>
      </c>
      <c r="H75" s="29" t="str">
        <f>$G$18</f>
        <v>Australia W</v>
      </c>
      <c r="I75" s="23"/>
      <c r="J75" s="23" t="s">
        <v>98</v>
      </c>
      <c r="K75" s="23"/>
      <c r="O75" s="1"/>
      <c r="S75" s="1"/>
    </row>
    <row r="76" spans="1:19" ht="15.75" customHeight="1">
      <c r="A76" s="24">
        <f t="shared" si="6"/>
        <v>0.83333333333333304</v>
      </c>
      <c r="B76" s="25">
        <f t="shared" si="4"/>
        <v>39</v>
      </c>
      <c r="C76" s="25" t="s">
        <v>228</v>
      </c>
      <c r="D76" s="75" t="str">
        <f>$G$9</f>
        <v>Group M-D</v>
      </c>
      <c r="E76" s="71"/>
      <c r="F76" s="30" t="str">
        <f>$G$10</f>
        <v>Norway M</v>
      </c>
      <c r="G76" s="31" t="s">
        <v>97</v>
      </c>
      <c r="H76" s="26" t="str">
        <f>$G$13</f>
        <v>Italy M</v>
      </c>
      <c r="I76" s="26"/>
      <c r="J76" s="31" t="s">
        <v>98</v>
      </c>
      <c r="K76" s="24"/>
      <c r="O76" s="1"/>
      <c r="S76" s="1"/>
    </row>
    <row r="77" spans="1:19" ht="15.75" customHeight="1">
      <c r="A77" s="37"/>
      <c r="B77" s="38"/>
      <c r="C77" s="39"/>
      <c r="D77" s="11"/>
      <c r="E77" s="11"/>
      <c r="F77" s="35"/>
      <c r="G77" s="11"/>
      <c r="H77" s="36"/>
      <c r="I77" s="37"/>
      <c r="J77" s="37"/>
      <c r="K77" s="37"/>
      <c r="O77" s="1"/>
      <c r="S77" s="1"/>
    </row>
    <row r="78" spans="1:19" ht="15.75" customHeight="1">
      <c r="A78" s="45" t="s">
        <v>102</v>
      </c>
      <c r="B78" s="73">
        <f>B63+1</f>
        <v>43676</v>
      </c>
      <c r="C78" s="74"/>
      <c r="D78" s="34"/>
      <c r="E78" s="11"/>
      <c r="F78" s="35"/>
      <c r="G78" s="11"/>
      <c r="H78" s="36"/>
      <c r="I78" s="37"/>
      <c r="J78" s="37"/>
      <c r="K78" s="37"/>
      <c r="O78" s="1"/>
      <c r="S78" s="1"/>
    </row>
    <row r="79" spans="1:19" ht="15.75" customHeight="1">
      <c r="A79" s="24">
        <v>0.33333333333333331</v>
      </c>
      <c r="B79" s="25">
        <f>B76+1</f>
        <v>40</v>
      </c>
      <c r="C79" s="25" t="s">
        <v>228</v>
      </c>
      <c r="D79" s="54" t="str">
        <f>$A$9</f>
        <v>Group M-B</v>
      </c>
      <c r="E79" s="55"/>
      <c r="F79" s="30" t="str">
        <f>$A$10</f>
        <v>Germany M</v>
      </c>
      <c r="G79" s="31" t="s">
        <v>97</v>
      </c>
      <c r="H79" s="26" t="str">
        <f>$A$11</f>
        <v>Denmark M</v>
      </c>
      <c r="I79" s="24"/>
      <c r="J79" s="24" t="s">
        <v>98</v>
      </c>
      <c r="K79" s="24"/>
      <c r="O79" s="1"/>
      <c r="S79" s="1"/>
    </row>
    <row r="80" spans="1:19" ht="15.75" customHeight="1">
      <c r="A80" s="24">
        <f>A79+(1/24)</f>
        <v>0.375</v>
      </c>
      <c r="B80" s="25">
        <f t="shared" ref="B80:B91" si="7">B79+1</f>
        <v>41</v>
      </c>
      <c r="C80" s="25" t="s">
        <v>228</v>
      </c>
      <c r="D80" s="54" t="str">
        <f>$G$2</f>
        <v>Group M-C</v>
      </c>
      <c r="E80" s="55"/>
      <c r="F80" s="30" t="str">
        <f>$G$5</f>
        <v>Canada M</v>
      </c>
      <c r="G80" s="31" t="s">
        <v>97</v>
      </c>
      <c r="H80" s="26" t="str">
        <f>$G$6</f>
        <v>Slovakia M</v>
      </c>
      <c r="I80" s="26"/>
      <c r="J80" s="31" t="s">
        <v>98</v>
      </c>
      <c r="K80" s="24"/>
      <c r="O80" s="1"/>
      <c r="S80" s="1"/>
    </row>
    <row r="81" spans="1:19" ht="15.75" customHeight="1">
      <c r="A81" s="24">
        <f t="shared" ref="A81:A82" si="8">A65+(1/24)</f>
        <v>0.41666666666666669</v>
      </c>
      <c r="B81" s="25">
        <f t="shared" si="7"/>
        <v>42</v>
      </c>
      <c r="C81" s="25" t="s">
        <v>228</v>
      </c>
      <c r="D81" s="54" t="str">
        <f t="shared" ref="D81:D82" si="9">$A$2</f>
        <v>Group M-A</v>
      </c>
      <c r="E81" s="55"/>
      <c r="F81" s="30" t="str">
        <f>$A$6</f>
        <v>Hungary M</v>
      </c>
      <c r="G81" s="31" t="s">
        <v>97</v>
      </c>
      <c r="H81" s="26" t="str">
        <f>$A$7</f>
        <v>Luxembourg M</v>
      </c>
      <c r="I81" s="26"/>
      <c r="J81" s="31" t="s">
        <v>98</v>
      </c>
      <c r="K81" s="24"/>
      <c r="O81" s="1"/>
      <c r="S81" s="1"/>
    </row>
    <row r="82" spans="1:19" ht="15.75" customHeight="1">
      <c r="A82" s="24">
        <f t="shared" si="8"/>
        <v>0.45833333333333337</v>
      </c>
      <c r="B82" s="25">
        <f t="shared" si="7"/>
        <v>43</v>
      </c>
      <c r="C82" s="25" t="s">
        <v>228</v>
      </c>
      <c r="D82" s="54" t="str">
        <f t="shared" si="9"/>
        <v>Group M-A</v>
      </c>
      <c r="E82" s="55"/>
      <c r="F82" s="30" t="str">
        <f>$A$3</f>
        <v>Sweden M</v>
      </c>
      <c r="G82" s="31" t="s">
        <v>97</v>
      </c>
      <c r="H82" s="26" t="str">
        <f>$A$4</f>
        <v>Austria M</v>
      </c>
      <c r="I82" s="26"/>
      <c r="J82" s="31" t="s">
        <v>98</v>
      </c>
      <c r="K82" s="24"/>
      <c r="O82" s="1"/>
      <c r="S82" s="1"/>
    </row>
    <row r="83" spans="1:19" ht="15.75" customHeight="1">
      <c r="A83" s="24">
        <f t="shared" ref="A83:A91" si="10">A82+(1/24)</f>
        <v>0.5</v>
      </c>
      <c r="B83" s="25">
        <f t="shared" si="7"/>
        <v>44</v>
      </c>
      <c r="C83" s="25" t="s">
        <v>228</v>
      </c>
      <c r="D83" s="54" t="str">
        <f>$G$2</f>
        <v>Group M-C</v>
      </c>
      <c r="E83" s="55"/>
      <c r="F83" s="30" t="str">
        <f>$G$3</f>
        <v>Colombia M</v>
      </c>
      <c r="G83" s="31" t="s">
        <v>97</v>
      </c>
      <c r="H83" s="26" t="str">
        <f>$G$4</f>
        <v>Spain M</v>
      </c>
      <c r="I83" s="26"/>
      <c r="J83" s="31" t="s">
        <v>98</v>
      </c>
      <c r="K83" s="24"/>
      <c r="O83" s="1"/>
      <c r="S83" s="1"/>
    </row>
    <row r="84" spans="1:19" ht="15.75" customHeight="1">
      <c r="A84" s="24">
        <f t="shared" si="10"/>
        <v>0.54166666666666663</v>
      </c>
      <c r="B84" s="25">
        <f t="shared" si="7"/>
        <v>45</v>
      </c>
      <c r="C84" s="25" t="s">
        <v>228</v>
      </c>
      <c r="D84" s="75" t="str">
        <f t="shared" ref="D84:D85" si="11">$G$9</f>
        <v>Group M-D</v>
      </c>
      <c r="E84" s="71"/>
      <c r="F84" s="30" t="str">
        <f>$G$12</f>
        <v>Australia M</v>
      </c>
      <c r="G84" s="31" t="s">
        <v>97</v>
      </c>
      <c r="H84" s="26" t="str">
        <f>$G$13</f>
        <v>Italy M</v>
      </c>
      <c r="I84" s="24"/>
      <c r="J84" s="24" t="s">
        <v>98</v>
      </c>
      <c r="K84" s="24"/>
      <c r="O84" s="1"/>
      <c r="S84" s="1"/>
    </row>
    <row r="85" spans="1:19" ht="15.75" customHeight="1">
      <c r="A85" s="24">
        <f t="shared" si="10"/>
        <v>0.58333333333333326</v>
      </c>
      <c r="B85" s="25">
        <f t="shared" si="7"/>
        <v>46</v>
      </c>
      <c r="C85" s="25" t="s">
        <v>228</v>
      </c>
      <c r="D85" s="75" t="str">
        <f t="shared" si="11"/>
        <v>Group M-D</v>
      </c>
      <c r="E85" s="71"/>
      <c r="F85" s="30" t="str">
        <f>$G$10</f>
        <v>Norway M</v>
      </c>
      <c r="G85" s="31" t="s">
        <v>97</v>
      </c>
      <c r="H85" s="26" t="str">
        <f>$G$11</f>
        <v>Finland M</v>
      </c>
      <c r="I85" s="24"/>
      <c r="J85" s="24" t="s">
        <v>98</v>
      </c>
      <c r="K85" s="24"/>
      <c r="O85" s="1"/>
      <c r="S85" s="1"/>
    </row>
    <row r="86" spans="1:19" ht="15.75" customHeight="1">
      <c r="A86" s="23">
        <f t="shared" si="10"/>
        <v>0.62499999999999989</v>
      </c>
      <c r="B86" s="22">
        <f t="shared" si="7"/>
        <v>47</v>
      </c>
      <c r="C86" s="22" t="s">
        <v>172</v>
      </c>
      <c r="D86" s="62" t="s">
        <v>201</v>
      </c>
      <c r="E86" s="55"/>
      <c r="F86" s="27" t="str">
        <f>$M$18</f>
        <v>W-2.A</v>
      </c>
      <c r="G86" s="28" t="s">
        <v>97</v>
      </c>
      <c r="H86" s="29" t="str">
        <f>$Q$19</f>
        <v>W-3.C</v>
      </c>
      <c r="I86" s="29"/>
      <c r="J86" s="28" t="s">
        <v>98</v>
      </c>
      <c r="K86" s="23"/>
      <c r="O86" s="1"/>
      <c r="S86" s="1"/>
    </row>
    <row r="87" spans="1:19" ht="15.75" customHeight="1">
      <c r="A87" s="23">
        <f t="shared" si="10"/>
        <v>0.66666666666666652</v>
      </c>
      <c r="B87" s="22">
        <f t="shared" si="7"/>
        <v>48</v>
      </c>
      <c r="C87" s="22" t="s">
        <v>172</v>
      </c>
      <c r="D87" s="62" t="s">
        <v>202</v>
      </c>
      <c r="E87" s="55"/>
      <c r="F87" s="27" t="str">
        <f>$Q$18</f>
        <v>W-2.C</v>
      </c>
      <c r="G87" s="28" t="s">
        <v>97</v>
      </c>
      <c r="H87" s="29" t="str">
        <f>$M$19</f>
        <v>W-3.A</v>
      </c>
      <c r="I87" s="23"/>
      <c r="J87" s="23" t="s">
        <v>98</v>
      </c>
      <c r="K87" s="23"/>
      <c r="O87" s="1"/>
      <c r="S87" s="1"/>
    </row>
    <row r="88" spans="1:19" ht="15.75" customHeight="1">
      <c r="A88" s="23">
        <f t="shared" si="10"/>
        <v>0.70833333333333315</v>
      </c>
      <c r="B88" s="22">
        <f t="shared" si="7"/>
        <v>49</v>
      </c>
      <c r="C88" s="22" t="s">
        <v>172</v>
      </c>
      <c r="D88" s="62" t="s">
        <v>203</v>
      </c>
      <c r="E88" s="55"/>
      <c r="F88" s="27" t="str">
        <f>$M$24</f>
        <v>W-2.B</v>
      </c>
      <c r="G88" s="28" t="s">
        <v>97</v>
      </c>
      <c r="H88" s="29" t="str">
        <f>$Q$25</f>
        <v>W-3.D</v>
      </c>
      <c r="I88" s="29"/>
      <c r="J88" s="28" t="s">
        <v>98</v>
      </c>
      <c r="K88" s="23"/>
      <c r="O88" s="1"/>
      <c r="S88" s="1"/>
    </row>
    <row r="89" spans="1:19" ht="15.75" customHeight="1">
      <c r="A89" s="23">
        <f t="shared" si="10"/>
        <v>0.74999999999999978</v>
      </c>
      <c r="B89" s="22">
        <f t="shared" si="7"/>
        <v>50</v>
      </c>
      <c r="C89" s="22" t="s">
        <v>172</v>
      </c>
      <c r="D89" s="62" t="s">
        <v>204</v>
      </c>
      <c r="E89" s="55"/>
      <c r="F89" s="27" t="str">
        <f>$Q$24</f>
        <v>W-2.D</v>
      </c>
      <c r="G89" s="28" t="s">
        <v>97</v>
      </c>
      <c r="H89" s="29" t="str">
        <f>$M$25</f>
        <v>W-3.B</v>
      </c>
      <c r="I89" s="23"/>
      <c r="J89" s="23" t="s">
        <v>98</v>
      </c>
      <c r="K89" s="23"/>
      <c r="O89" s="1"/>
      <c r="S89" s="1"/>
    </row>
    <row r="90" spans="1:19" ht="15.75" customHeight="1">
      <c r="A90" s="24">
        <f t="shared" si="10"/>
        <v>0.79166666666666641</v>
      </c>
      <c r="B90" s="25">
        <f t="shared" si="7"/>
        <v>51</v>
      </c>
      <c r="C90" s="25" t="s">
        <v>228</v>
      </c>
      <c r="D90" s="54" t="s">
        <v>103</v>
      </c>
      <c r="E90" s="55"/>
      <c r="F90" s="30" t="str">
        <f>$M$5</f>
        <v>M-3.A</v>
      </c>
      <c r="G90" s="31" t="s">
        <v>97</v>
      </c>
      <c r="H90" s="26" t="str">
        <f>$M$13</f>
        <v>M-4.B</v>
      </c>
      <c r="I90" s="26"/>
      <c r="J90" s="31" t="s">
        <v>98</v>
      </c>
      <c r="K90" s="33"/>
      <c r="O90" s="1"/>
      <c r="S90" s="1"/>
    </row>
    <row r="91" spans="1:19" ht="15.75" customHeight="1">
      <c r="A91" s="24">
        <f t="shared" si="10"/>
        <v>0.83333333333333304</v>
      </c>
      <c r="B91" s="25">
        <f t="shared" si="7"/>
        <v>52</v>
      </c>
      <c r="C91" s="25" t="s">
        <v>228</v>
      </c>
      <c r="D91" s="54" t="s">
        <v>104</v>
      </c>
      <c r="E91" s="55"/>
      <c r="F91" s="30" t="str">
        <f>$M$12</f>
        <v>M-3.B</v>
      </c>
      <c r="G91" s="31" t="s">
        <v>97</v>
      </c>
      <c r="H91" s="26" t="str">
        <f>$M$6</f>
        <v>M-4.A</v>
      </c>
      <c r="I91" s="26"/>
      <c r="J91" s="31" t="s">
        <v>98</v>
      </c>
      <c r="K91" s="33"/>
      <c r="O91" s="1"/>
      <c r="S91" s="1"/>
    </row>
    <row r="92" spans="1:19" ht="15.75" customHeight="1">
      <c r="A92" s="37"/>
      <c r="B92" s="38"/>
      <c r="C92" s="39"/>
      <c r="D92" s="11"/>
      <c r="E92" s="11"/>
      <c r="F92" s="35"/>
      <c r="G92" s="11"/>
      <c r="H92" s="36"/>
      <c r="I92" s="37"/>
      <c r="J92" s="37"/>
      <c r="K92" s="37"/>
      <c r="O92" s="1"/>
      <c r="S92" s="1"/>
    </row>
    <row r="93" spans="1:19" ht="15.75" customHeight="1">
      <c r="A93" s="45" t="s">
        <v>105</v>
      </c>
      <c r="B93" s="73">
        <f>B78+1</f>
        <v>43677</v>
      </c>
      <c r="C93" s="73"/>
      <c r="D93" s="73"/>
      <c r="E93" s="73"/>
      <c r="F93" s="35"/>
      <c r="G93" s="11"/>
      <c r="H93" s="36"/>
      <c r="I93" s="37"/>
      <c r="J93" s="37"/>
      <c r="K93" s="37"/>
      <c r="O93" s="1"/>
      <c r="S93" s="1"/>
    </row>
    <row r="94" spans="1:19" ht="15.75" customHeight="1">
      <c r="A94" s="24">
        <v>0.33333333333333331</v>
      </c>
      <c r="B94" s="25">
        <f>B91+1</f>
        <v>53</v>
      </c>
      <c r="C94" s="25" t="s">
        <v>228</v>
      </c>
      <c r="D94" s="54" t="s">
        <v>106</v>
      </c>
      <c r="E94" s="55"/>
      <c r="F94" s="30" t="str">
        <f>Q5</f>
        <v>M-3.C</v>
      </c>
      <c r="G94" s="31" t="s">
        <v>97</v>
      </c>
      <c r="H94" s="26" t="str">
        <f>Q13</f>
        <v>M-4.D</v>
      </c>
      <c r="I94" s="26"/>
      <c r="J94" s="31" t="s">
        <v>98</v>
      </c>
      <c r="K94" s="33"/>
      <c r="O94" s="1"/>
      <c r="S94" s="1"/>
    </row>
    <row r="95" spans="1:19" ht="15.75" customHeight="1">
      <c r="A95" s="24">
        <f t="shared" ref="A95:A106" si="12">A94+(1/24)</f>
        <v>0.375</v>
      </c>
      <c r="B95" s="25">
        <f t="shared" ref="B95:B106" si="13">B94+1</f>
        <v>54</v>
      </c>
      <c r="C95" s="25" t="s">
        <v>228</v>
      </c>
      <c r="D95" s="54" t="s">
        <v>107</v>
      </c>
      <c r="E95" s="55"/>
      <c r="F95" s="30" t="str">
        <f>Q12</f>
        <v>M-3.D</v>
      </c>
      <c r="G95" s="31" t="s">
        <v>97</v>
      </c>
      <c r="H95" s="26" t="str">
        <f>Q6</f>
        <v>M-4.C</v>
      </c>
      <c r="I95" s="26"/>
      <c r="J95" s="31" t="s">
        <v>98</v>
      </c>
      <c r="K95" s="33"/>
      <c r="O95" s="1"/>
      <c r="S95" s="1"/>
    </row>
    <row r="96" spans="1:19" ht="15.75" customHeight="1">
      <c r="A96" s="23">
        <f t="shared" si="12"/>
        <v>0.41666666666666669</v>
      </c>
      <c r="B96" s="22">
        <f t="shared" si="13"/>
        <v>55</v>
      </c>
      <c r="C96" s="22" t="s">
        <v>172</v>
      </c>
      <c r="D96" s="62" t="str">
        <f>$U$8</f>
        <v>Women Group 9-14 X</v>
      </c>
      <c r="E96" s="55"/>
      <c r="F96" s="27" t="str">
        <f>$U$9</f>
        <v>W-X1</v>
      </c>
      <c r="G96" s="28" t="s">
        <v>97</v>
      </c>
      <c r="H96" s="29" t="str">
        <f>$U$11</f>
        <v>W-X3</v>
      </c>
      <c r="I96" s="29"/>
      <c r="J96" s="28" t="s">
        <v>98</v>
      </c>
      <c r="K96" s="23"/>
      <c r="O96" s="1"/>
      <c r="S96" s="1"/>
    </row>
    <row r="97" spans="1:19" ht="15.75" customHeight="1">
      <c r="A97" s="23">
        <f t="shared" si="12"/>
        <v>0.45833333333333337</v>
      </c>
      <c r="B97" s="22">
        <f t="shared" si="13"/>
        <v>56</v>
      </c>
      <c r="C97" s="22" t="s">
        <v>172</v>
      </c>
      <c r="D97" s="62" t="str">
        <f>$U$13</f>
        <v>Women Group 9-14 Y</v>
      </c>
      <c r="E97" s="55"/>
      <c r="F97" s="27" t="str">
        <f>$U$14</f>
        <v>W-Y1</v>
      </c>
      <c r="G97" s="28" t="s">
        <v>97</v>
      </c>
      <c r="H97" s="29" t="str">
        <f>$U$16</f>
        <v>W-Y3</v>
      </c>
      <c r="I97" s="29"/>
      <c r="J97" s="28" t="s">
        <v>98</v>
      </c>
      <c r="K97" s="23"/>
      <c r="O97" s="1"/>
      <c r="S97" s="1"/>
    </row>
    <row r="98" spans="1:19" ht="15.75" customHeight="1">
      <c r="A98" s="24">
        <f t="shared" si="12"/>
        <v>0.5</v>
      </c>
      <c r="B98" s="25">
        <f t="shared" si="13"/>
        <v>57</v>
      </c>
      <c r="C98" s="25" t="s">
        <v>228</v>
      </c>
      <c r="D98" s="54" t="s">
        <v>108</v>
      </c>
      <c r="E98" s="55"/>
      <c r="F98" s="30" t="str">
        <f>$M$3</f>
        <v>M-1.A</v>
      </c>
      <c r="G98" s="31" t="s">
        <v>97</v>
      </c>
      <c r="H98" s="26" t="str">
        <f>$M$11</f>
        <v>M-2.B</v>
      </c>
      <c r="I98" s="26"/>
      <c r="J98" s="31" t="s">
        <v>98</v>
      </c>
      <c r="K98" s="33"/>
      <c r="O98" s="1"/>
      <c r="S98" s="1"/>
    </row>
    <row r="99" spans="1:19" ht="15.75" customHeight="1">
      <c r="A99" s="23">
        <f t="shared" si="12"/>
        <v>0.54166666666666663</v>
      </c>
      <c r="B99" s="22">
        <f t="shared" si="13"/>
        <v>58</v>
      </c>
      <c r="C99" s="22" t="s">
        <v>172</v>
      </c>
      <c r="D99" s="62" t="s">
        <v>205</v>
      </c>
      <c r="E99" s="55"/>
      <c r="F99" s="27" t="str">
        <f>M17</f>
        <v>W-1.A</v>
      </c>
      <c r="G99" s="28" t="s">
        <v>97</v>
      </c>
      <c r="H99" s="29" t="str">
        <f>CONCATENATE(D88," (W)")</f>
        <v>W-IR-3 (W)</v>
      </c>
      <c r="I99" s="23"/>
      <c r="J99" s="23" t="s">
        <v>98</v>
      </c>
      <c r="K99" s="23"/>
      <c r="O99" s="1"/>
      <c r="S99" s="1"/>
    </row>
    <row r="100" spans="1:19" ht="15.75" customHeight="1">
      <c r="A100" s="24">
        <f t="shared" si="12"/>
        <v>0.58333333333333326</v>
      </c>
      <c r="B100" s="25">
        <f t="shared" si="13"/>
        <v>59</v>
      </c>
      <c r="C100" s="25" t="s">
        <v>228</v>
      </c>
      <c r="D100" s="54" t="s">
        <v>109</v>
      </c>
      <c r="E100" s="55"/>
      <c r="F100" s="30" t="str">
        <f>$M$10</f>
        <v>M-1.B</v>
      </c>
      <c r="G100" s="31" t="s">
        <v>97</v>
      </c>
      <c r="H100" s="26" t="str">
        <f>$M$4</f>
        <v>M-2.A</v>
      </c>
      <c r="I100" s="26"/>
      <c r="J100" s="31" t="s">
        <v>98</v>
      </c>
      <c r="K100" s="24"/>
      <c r="O100" s="1"/>
      <c r="S100" s="1"/>
    </row>
    <row r="101" spans="1:19" ht="15.75" customHeight="1">
      <c r="A101" s="23">
        <f t="shared" si="12"/>
        <v>0.62499999999999989</v>
      </c>
      <c r="B101" s="22">
        <f t="shared" si="13"/>
        <v>60</v>
      </c>
      <c r="C101" s="22" t="s">
        <v>172</v>
      </c>
      <c r="D101" s="62" t="s">
        <v>206</v>
      </c>
      <c r="E101" s="55"/>
      <c r="F101" s="27" t="str">
        <f>M23</f>
        <v>W-1.B</v>
      </c>
      <c r="G101" s="28" t="s">
        <v>97</v>
      </c>
      <c r="H101" s="29" t="str">
        <f>CONCATENATE(D86," (W)")</f>
        <v>W-IR-1 (W)</v>
      </c>
      <c r="I101" s="23"/>
      <c r="J101" s="23" t="s">
        <v>98</v>
      </c>
      <c r="K101" s="23"/>
      <c r="O101" s="1"/>
      <c r="S101" s="1"/>
    </row>
    <row r="102" spans="1:19" ht="15.75" customHeight="1">
      <c r="A102" s="24">
        <f t="shared" si="12"/>
        <v>0.66666666666666652</v>
      </c>
      <c r="B102" s="25">
        <f t="shared" si="13"/>
        <v>61</v>
      </c>
      <c r="C102" s="25" t="s">
        <v>228</v>
      </c>
      <c r="D102" s="54" t="s">
        <v>110</v>
      </c>
      <c r="E102" s="55"/>
      <c r="F102" s="30" t="str">
        <f>Q3</f>
        <v>M-1.C</v>
      </c>
      <c r="G102" s="31" t="s">
        <v>97</v>
      </c>
      <c r="H102" s="26" t="str">
        <f>Q11</f>
        <v>M-2.D</v>
      </c>
      <c r="I102" s="24"/>
      <c r="J102" s="24" t="s">
        <v>98</v>
      </c>
      <c r="K102" s="24"/>
      <c r="O102" s="1"/>
      <c r="S102" s="1"/>
    </row>
    <row r="103" spans="1:19" ht="15.75" customHeight="1">
      <c r="A103" s="23">
        <f t="shared" si="12"/>
        <v>0.70833333333333315</v>
      </c>
      <c r="B103" s="22">
        <f t="shared" si="13"/>
        <v>62</v>
      </c>
      <c r="C103" s="22" t="s">
        <v>172</v>
      </c>
      <c r="D103" s="62" t="s">
        <v>207</v>
      </c>
      <c r="E103" s="55"/>
      <c r="F103" s="27" t="str">
        <f>Q17</f>
        <v>W-1.C</v>
      </c>
      <c r="G103" s="28" t="s">
        <v>97</v>
      </c>
      <c r="H103" s="29" t="str">
        <f>CONCATENATE(D89," (W)")</f>
        <v>W-IR-4 (W)</v>
      </c>
      <c r="I103" s="29"/>
      <c r="J103" s="28" t="s">
        <v>98</v>
      </c>
      <c r="K103" s="23"/>
      <c r="O103" s="1"/>
      <c r="S103" s="1"/>
    </row>
    <row r="104" spans="1:19" ht="15.75" customHeight="1">
      <c r="A104" s="24">
        <f t="shared" si="12"/>
        <v>0.74999999999999978</v>
      </c>
      <c r="B104" s="25">
        <f t="shared" si="13"/>
        <v>63</v>
      </c>
      <c r="C104" s="25" t="s">
        <v>228</v>
      </c>
      <c r="D104" s="54" t="s">
        <v>111</v>
      </c>
      <c r="E104" s="55"/>
      <c r="F104" s="30" t="str">
        <f>Q10</f>
        <v>M-1.D</v>
      </c>
      <c r="G104" s="31" t="s">
        <v>97</v>
      </c>
      <c r="H104" s="26" t="str">
        <f>Q4</f>
        <v>M-2.C</v>
      </c>
      <c r="I104" s="24"/>
      <c r="J104" s="24" t="s">
        <v>98</v>
      </c>
      <c r="K104" s="24"/>
      <c r="O104" s="1"/>
      <c r="S104" s="1"/>
    </row>
    <row r="105" spans="1:19" ht="15.75" customHeight="1">
      <c r="A105" s="23">
        <f t="shared" si="12"/>
        <v>0.79166666666666641</v>
      </c>
      <c r="B105" s="22">
        <f t="shared" si="13"/>
        <v>64</v>
      </c>
      <c r="C105" s="22" t="s">
        <v>172</v>
      </c>
      <c r="D105" s="62" t="s">
        <v>208</v>
      </c>
      <c r="E105" s="55"/>
      <c r="F105" s="27" t="str">
        <f>Q23</f>
        <v>W-1.D</v>
      </c>
      <c r="G105" s="28" t="s">
        <v>97</v>
      </c>
      <c r="H105" s="29" t="str">
        <f>CONCATENATE(D87," (W)")</f>
        <v>W-IR-2 (W)</v>
      </c>
      <c r="I105" s="29"/>
      <c r="J105" s="28" t="s">
        <v>98</v>
      </c>
      <c r="K105" s="23"/>
      <c r="O105" s="1"/>
      <c r="S105" s="1"/>
    </row>
    <row r="106" spans="1:19" ht="15.75" customHeight="1">
      <c r="A106" s="23">
        <f t="shared" si="12"/>
        <v>0.83333333333333304</v>
      </c>
      <c r="B106" s="22">
        <f t="shared" si="13"/>
        <v>65</v>
      </c>
      <c r="C106" s="22" t="s">
        <v>172</v>
      </c>
      <c r="D106" s="62" t="str">
        <f>$U$8</f>
        <v>Women Group 9-14 X</v>
      </c>
      <c r="E106" s="55"/>
      <c r="F106" s="27" t="str">
        <f>$U$10</f>
        <v>W-X2</v>
      </c>
      <c r="G106" s="28" t="s">
        <v>97</v>
      </c>
      <c r="H106" s="29" t="str">
        <f>$U$11</f>
        <v>W-X3</v>
      </c>
      <c r="I106" s="29"/>
      <c r="J106" s="28" t="s">
        <v>98</v>
      </c>
      <c r="K106" s="23"/>
      <c r="O106" s="1"/>
      <c r="S106" s="1"/>
    </row>
    <row r="107" spans="1:19" ht="15.75" customHeight="1">
      <c r="A107" s="37"/>
      <c r="B107" s="38"/>
      <c r="C107" s="39"/>
      <c r="D107" s="11"/>
      <c r="E107" s="11"/>
      <c r="F107" s="35"/>
      <c r="G107" s="11"/>
      <c r="H107" s="36"/>
      <c r="I107" s="37"/>
      <c r="J107" s="37"/>
      <c r="K107" s="37"/>
      <c r="O107" s="1"/>
      <c r="S107" s="1"/>
    </row>
    <row r="108" spans="1:19" ht="15.75" customHeight="1">
      <c r="A108" s="45" t="s">
        <v>112</v>
      </c>
      <c r="B108" s="73">
        <f>B93+1</f>
        <v>43678</v>
      </c>
      <c r="C108" s="73"/>
      <c r="D108" s="73"/>
      <c r="E108" s="73"/>
      <c r="F108" s="35"/>
      <c r="G108" s="11"/>
      <c r="H108" s="36"/>
      <c r="I108" s="37"/>
      <c r="J108" s="37"/>
      <c r="K108" s="37"/>
      <c r="O108" s="1"/>
      <c r="S108" s="1"/>
    </row>
    <row r="109" spans="1:19" ht="15.75" customHeight="1">
      <c r="A109" s="23">
        <f t="shared" ref="A109:A121" si="14">A94</f>
        <v>0.33333333333333331</v>
      </c>
      <c r="B109" s="22">
        <f>B106+1</f>
        <v>66</v>
      </c>
      <c r="C109" s="22" t="s">
        <v>172</v>
      </c>
      <c r="D109" s="62" t="str">
        <f>$U$13</f>
        <v>Women Group 9-14 Y</v>
      </c>
      <c r="E109" s="55"/>
      <c r="F109" s="27" t="str">
        <f>$U$15</f>
        <v>W-Y2</v>
      </c>
      <c r="G109" s="28" t="s">
        <v>97</v>
      </c>
      <c r="H109" s="29" t="str">
        <f>$U$16</f>
        <v>W-Y3</v>
      </c>
      <c r="I109" s="23"/>
      <c r="J109" s="23" t="s">
        <v>98</v>
      </c>
      <c r="K109" s="23"/>
      <c r="O109" s="1"/>
      <c r="S109" s="1"/>
    </row>
    <row r="110" spans="1:19" ht="15.75" customHeight="1">
      <c r="A110" s="24">
        <f t="shared" si="14"/>
        <v>0.375</v>
      </c>
      <c r="B110" s="25">
        <f t="shared" ref="B110:B121" si="15">B109+1</f>
        <v>67</v>
      </c>
      <c r="C110" s="25" t="s">
        <v>228</v>
      </c>
      <c r="D110" s="54" t="s">
        <v>113</v>
      </c>
      <c r="E110" s="55"/>
      <c r="F110" s="30" t="str">
        <f>IF(I90="",CONCATENATE(D90," (L)"),IF(I90&lt;K90,F90,IF(I90&gt;K90,H90,"Unknown")))</f>
        <v>M-QF-9/16-1 (L)</v>
      </c>
      <c r="G110" s="31" t="s">
        <v>97</v>
      </c>
      <c r="H110" s="26" t="str">
        <f>CONCATENATE(D95," (L)")</f>
        <v>M-QF-9/16-4 (L)</v>
      </c>
      <c r="I110" s="24"/>
      <c r="J110" s="24" t="s">
        <v>98</v>
      </c>
      <c r="K110" s="24"/>
      <c r="O110" s="1"/>
      <c r="S110" s="1"/>
    </row>
    <row r="111" spans="1:19" ht="15.75" customHeight="1">
      <c r="A111" s="23">
        <f t="shared" si="14"/>
        <v>0.41666666666666669</v>
      </c>
      <c r="B111" s="22">
        <f t="shared" si="15"/>
        <v>68</v>
      </c>
      <c r="C111" s="22" t="s">
        <v>172</v>
      </c>
      <c r="D111" s="62" t="s">
        <v>222</v>
      </c>
      <c r="E111" s="55"/>
      <c r="F111" s="27" t="str">
        <f>CONCATENATE(D101," (L)")</f>
        <v>W-QF-2 (L)</v>
      </c>
      <c r="G111" s="28" t="s">
        <v>97</v>
      </c>
      <c r="H111" s="29" t="str">
        <f>CONCATENATE(D103," (L)")</f>
        <v>W-QF-3 (L)</v>
      </c>
      <c r="I111" s="23"/>
      <c r="J111" s="23" t="s">
        <v>98</v>
      </c>
      <c r="K111" s="23"/>
      <c r="O111" s="1"/>
      <c r="S111" s="1"/>
    </row>
    <row r="112" spans="1:19" ht="15.75" customHeight="1">
      <c r="A112" s="24">
        <f t="shared" si="14"/>
        <v>0.45833333333333337</v>
      </c>
      <c r="B112" s="25">
        <f t="shared" si="15"/>
        <v>69</v>
      </c>
      <c r="C112" s="25" t="s">
        <v>228</v>
      </c>
      <c r="D112" s="54" t="s">
        <v>114</v>
      </c>
      <c r="E112" s="55"/>
      <c r="F112" s="30" t="str">
        <f>CONCATENATE(D91," (L)")</f>
        <v>M-QF-9/16-2 (L)</v>
      </c>
      <c r="G112" s="31" t="s">
        <v>97</v>
      </c>
      <c r="H112" s="26" t="str">
        <f>CONCATENATE(D94," (L)")</f>
        <v>M-QF-9/16-3 (L)</v>
      </c>
      <c r="I112" s="24"/>
      <c r="J112" s="24" t="s">
        <v>98</v>
      </c>
      <c r="K112" s="24"/>
      <c r="O112" s="1"/>
      <c r="S112" s="1"/>
    </row>
    <row r="113" spans="1:20" ht="15.75" customHeight="1">
      <c r="A113" s="23">
        <f t="shared" si="14"/>
        <v>0.5</v>
      </c>
      <c r="B113" s="22">
        <f t="shared" si="15"/>
        <v>70</v>
      </c>
      <c r="C113" s="22" t="s">
        <v>172</v>
      </c>
      <c r="D113" s="62" t="s">
        <v>223</v>
      </c>
      <c r="E113" s="55"/>
      <c r="F113" s="27" t="str">
        <f>CONCATENATE(D99," (L)")</f>
        <v>W-QF-1 (L)</v>
      </c>
      <c r="G113" s="28" t="s">
        <v>97</v>
      </c>
      <c r="H113" s="29" t="str">
        <f>CONCATENATE(D105," (L)")</f>
        <v>W-QF-4 (L)</v>
      </c>
      <c r="I113" s="29"/>
      <c r="J113" s="28" t="s">
        <v>98</v>
      </c>
      <c r="K113" s="23"/>
      <c r="O113" s="1"/>
      <c r="S113" s="1"/>
    </row>
    <row r="114" spans="1:20" ht="15.75" customHeight="1">
      <c r="A114" s="24">
        <f t="shared" si="14"/>
        <v>0.54166666666666663</v>
      </c>
      <c r="B114" s="25">
        <f t="shared" si="15"/>
        <v>71</v>
      </c>
      <c r="C114" s="25" t="s">
        <v>228</v>
      </c>
      <c r="D114" s="54" t="s">
        <v>115</v>
      </c>
      <c r="E114" s="55"/>
      <c r="F114" s="30" t="str">
        <f>CONCATENATE(D98," (L)")</f>
        <v>M-QF-1 (L)</v>
      </c>
      <c r="G114" s="31" t="s">
        <v>97</v>
      </c>
      <c r="H114" s="26" t="str">
        <f>CONCATENATE(D104," (L)")</f>
        <v>M-QF-4 (L)</v>
      </c>
      <c r="I114" s="24"/>
      <c r="J114" s="24" t="s">
        <v>98</v>
      </c>
      <c r="K114" s="24"/>
      <c r="O114" s="1"/>
      <c r="S114" s="1"/>
    </row>
    <row r="115" spans="1:20" ht="15.75" customHeight="1">
      <c r="A115" s="24">
        <f t="shared" si="14"/>
        <v>0.58333333333333326</v>
      </c>
      <c r="B115" s="25">
        <f t="shared" si="15"/>
        <v>72</v>
      </c>
      <c r="C115" s="25" t="s">
        <v>228</v>
      </c>
      <c r="D115" s="54" t="s">
        <v>116</v>
      </c>
      <c r="E115" s="55"/>
      <c r="F115" s="30" t="str">
        <f>CONCATENATE($D$100," (W)")</f>
        <v>M-QF-2 (W)</v>
      </c>
      <c r="G115" s="31" t="s">
        <v>97</v>
      </c>
      <c r="H115" s="26" t="str">
        <f>CONCATENATE($D$102," (W)")</f>
        <v>M-QF-3 (W)</v>
      </c>
      <c r="I115" s="26"/>
      <c r="J115" s="31" t="s">
        <v>98</v>
      </c>
      <c r="K115" s="24"/>
      <c r="S115" s="1"/>
    </row>
    <row r="116" spans="1:20" ht="15.75" customHeight="1">
      <c r="A116" s="23">
        <f t="shared" si="14"/>
        <v>0.62499999999999989</v>
      </c>
      <c r="B116" s="22">
        <f t="shared" si="15"/>
        <v>73</v>
      </c>
      <c r="C116" s="22" t="s">
        <v>172</v>
      </c>
      <c r="D116" s="62" t="str">
        <f>$U$8</f>
        <v>Women Group 9-14 X</v>
      </c>
      <c r="E116" s="55"/>
      <c r="F116" s="27" t="str">
        <f>$U$9</f>
        <v>W-X1</v>
      </c>
      <c r="G116" s="28" t="s">
        <v>97</v>
      </c>
      <c r="H116" s="29" t="str">
        <f>$U$10</f>
        <v>W-X2</v>
      </c>
      <c r="I116" s="23"/>
      <c r="J116" s="23" t="s">
        <v>98</v>
      </c>
      <c r="K116" s="23"/>
      <c r="O116" s="1"/>
      <c r="S116" s="1"/>
    </row>
    <row r="117" spans="1:20" ht="15.75" customHeight="1">
      <c r="A117" s="24">
        <f t="shared" si="14"/>
        <v>0.66666666666666652</v>
      </c>
      <c r="B117" s="25">
        <f t="shared" si="15"/>
        <v>74</v>
      </c>
      <c r="C117" s="25" t="s">
        <v>228</v>
      </c>
      <c r="D117" s="54" t="s">
        <v>117</v>
      </c>
      <c r="E117" s="55"/>
      <c r="F117" s="30" t="str">
        <f>CONCATENATE(D90," (W)")</f>
        <v>M-QF-9/16-1 (W)</v>
      </c>
      <c r="G117" s="31" t="s">
        <v>97</v>
      </c>
      <c r="H117" s="26" t="str">
        <f>CONCATENATE(D95," (W)")</f>
        <v>M-QF-9/16-4 (W)</v>
      </c>
      <c r="I117" s="26"/>
      <c r="J117" s="31" t="s">
        <v>98</v>
      </c>
      <c r="K117" s="24"/>
      <c r="L117" s="40"/>
      <c r="M117" s="40"/>
      <c r="N117" s="40"/>
      <c r="O117" s="41"/>
      <c r="P117" s="40"/>
      <c r="Q117" s="40"/>
      <c r="R117" s="40"/>
      <c r="S117" s="41"/>
      <c r="T117" s="40"/>
    </row>
    <row r="118" spans="1:20" ht="15.75" customHeight="1">
      <c r="A118" s="24">
        <f t="shared" si="14"/>
        <v>0.70833333333333315</v>
      </c>
      <c r="B118" s="25">
        <f t="shared" si="15"/>
        <v>75</v>
      </c>
      <c r="C118" s="25" t="s">
        <v>228</v>
      </c>
      <c r="D118" s="54" t="s">
        <v>118</v>
      </c>
      <c r="E118" s="55"/>
      <c r="F118" s="30" t="str">
        <f>CONCATENATE(D100," (L)")</f>
        <v>M-QF-2 (L)</v>
      </c>
      <c r="G118" s="31" t="s">
        <v>97</v>
      </c>
      <c r="H118" s="26" t="str">
        <f>CONCATENATE(D102," (L)")</f>
        <v>M-QF-3 (L)</v>
      </c>
      <c r="I118" s="24"/>
      <c r="J118" s="24" t="s">
        <v>98</v>
      </c>
      <c r="K118" s="24"/>
      <c r="O118" s="1"/>
      <c r="S118" s="1"/>
    </row>
    <row r="119" spans="1:20" ht="15.75" customHeight="1">
      <c r="A119" s="24">
        <f t="shared" si="14"/>
        <v>0.74999999999999978</v>
      </c>
      <c r="B119" s="25">
        <f t="shared" si="15"/>
        <v>76</v>
      </c>
      <c r="C119" s="25" t="s">
        <v>228</v>
      </c>
      <c r="D119" s="54" t="s">
        <v>119</v>
      </c>
      <c r="E119" s="61"/>
      <c r="F119" s="30" t="str">
        <f>CONCATENATE($D$98," (W)")</f>
        <v>M-QF-1 (W)</v>
      </c>
      <c r="G119" s="31" t="s">
        <v>97</v>
      </c>
      <c r="H119" s="26" t="str">
        <f>CONCATENATE($D$104," (W)")</f>
        <v>M-QF-4 (W)</v>
      </c>
      <c r="I119" s="26"/>
      <c r="J119" s="31" t="s">
        <v>98</v>
      </c>
      <c r="K119" s="24"/>
      <c r="O119" s="1"/>
      <c r="S119" s="1"/>
    </row>
    <row r="120" spans="1:20" ht="15.75" customHeight="1">
      <c r="A120" s="23">
        <f t="shared" si="14"/>
        <v>0.79166666666666641</v>
      </c>
      <c r="B120" s="22">
        <f t="shared" si="15"/>
        <v>77</v>
      </c>
      <c r="C120" s="22" t="s">
        <v>172</v>
      </c>
      <c r="D120" s="62" t="str">
        <f>$U$13</f>
        <v>Women Group 9-14 Y</v>
      </c>
      <c r="E120" s="55"/>
      <c r="F120" s="27" t="str">
        <f>$U$14</f>
        <v>W-Y1</v>
      </c>
      <c r="G120" s="28" t="s">
        <v>97</v>
      </c>
      <c r="H120" s="29" t="str">
        <f>$U$15</f>
        <v>W-Y2</v>
      </c>
      <c r="I120" s="29"/>
      <c r="J120" s="28" t="s">
        <v>98</v>
      </c>
      <c r="K120" s="23"/>
      <c r="O120" s="1"/>
      <c r="S120" s="1"/>
    </row>
    <row r="121" spans="1:20" ht="15.75" customHeight="1">
      <c r="A121" s="24">
        <f t="shared" si="14"/>
        <v>0.83333333333333304</v>
      </c>
      <c r="B121" s="25">
        <f t="shared" si="15"/>
        <v>78</v>
      </c>
      <c r="C121" s="25" t="s">
        <v>228</v>
      </c>
      <c r="D121" s="54" t="s">
        <v>120</v>
      </c>
      <c r="E121" s="55"/>
      <c r="F121" s="30" t="str">
        <f>CONCATENATE(D91," (W)")</f>
        <v>M-QF-9/16-2 (W)</v>
      </c>
      <c r="G121" s="31" t="s">
        <v>97</v>
      </c>
      <c r="H121" s="26" t="str">
        <f>CONCATENATE(D94," (W)")</f>
        <v>M-QF-9/16-3 (W)</v>
      </c>
      <c r="I121" s="26"/>
      <c r="J121" s="31" t="s">
        <v>98</v>
      </c>
      <c r="K121" s="24"/>
      <c r="O121" s="1"/>
      <c r="S121" s="1"/>
    </row>
    <row r="122" spans="1:20">
      <c r="O122" s="1"/>
      <c r="S122" s="1"/>
    </row>
    <row r="123" spans="1:20" ht="15.75" customHeight="1">
      <c r="A123" s="45" t="s">
        <v>121</v>
      </c>
      <c r="B123" s="73">
        <f>B108+1</f>
        <v>43679</v>
      </c>
      <c r="C123" s="74"/>
      <c r="D123" s="34"/>
      <c r="E123" s="11"/>
      <c r="F123" s="35"/>
      <c r="G123" s="11"/>
      <c r="H123" s="36"/>
      <c r="I123" s="37"/>
      <c r="J123" s="37"/>
      <c r="K123" s="37"/>
      <c r="O123" s="1"/>
      <c r="S123" s="1"/>
    </row>
    <row r="124" spans="1:20" ht="15.75" customHeight="1">
      <c r="A124" s="24">
        <f>A109</f>
        <v>0.33333333333333331</v>
      </c>
      <c r="B124" s="25">
        <f>B121+1</f>
        <v>79</v>
      </c>
      <c r="C124" s="25" t="s">
        <v>228</v>
      </c>
      <c r="D124" s="54" t="str">
        <f>$U$2</f>
        <v>Male Group 15-17 Z</v>
      </c>
      <c r="E124" s="55"/>
      <c r="F124" s="30" t="str">
        <f>$U$3</f>
        <v>M-Z1</v>
      </c>
      <c r="G124" s="31" t="s">
        <v>97</v>
      </c>
      <c r="H124" s="26" t="str">
        <f>$U$4</f>
        <v>M-Z2</v>
      </c>
      <c r="I124" s="26"/>
      <c r="J124" s="31" t="s">
        <v>98</v>
      </c>
      <c r="K124" s="24"/>
      <c r="O124" s="1"/>
      <c r="S124" s="1"/>
    </row>
    <row r="125" spans="1:20" ht="15.75" customHeight="1">
      <c r="A125" s="23">
        <f>A124+(1/24)</f>
        <v>0.375</v>
      </c>
      <c r="B125" s="22">
        <f t="shared" ref="B125:B134" si="16">B124+1</f>
        <v>80</v>
      </c>
      <c r="C125" s="22" t="s">
        <v>172</v>
      </c>
      <c r="D125" s="62" t="s">
        <v>209</v>
      </c>
      <c r="E125" s="55"/>
      <c r="F125" s="27" t="str">
        <f>CONCATENATE(D99," (W)")</f>
        <v>W-QF-1 (W)</v>
      </c>
      <c r="G125" s="28" t="s">
        <v>97</v>
      </c>
      <c r="H125" s="29" t="str">
        <f>CONCATENATE(D105," (W)")</f>
        <v>W-QF-4 (W)</v>
      </c>
      <c r="I125" s="29"/>
      <c r="J125" s="28" t="s">
        <v>98</v>
      </c>
      <c r="K125" s="23"/>
      <c r="O125" s="1"/>
      <c r="S125" s="1"/>
    </row>
    <row r="126" spans="1:20" ht="15.75" customHeight="1">
      <c r="A126" s="24">
        <f t="shared" ref="A126:A131" si="17">A125+(1.25/24)</f>
        <v>0.42708333333333331</v>
      </c>
      <c r="B126" s="25">
        <f t="shared" si="16"/>
        <v>81</v>
      </c>
      <c r="C126" s="25" t="s">
        <v>228</v>
      </c>
      <c r="D126" s="54" t="s">
        <v>122</v>
      </c>
      <c r="E126" s="55"/>
      <c r="F126" s="30" t="str">
        <f>CONCATENATE(D110," (W)")</f>
        <v>M-SF-13/16-1 (W)</v>
      </c>
      <c r="G126" s="31" t="s">
        <v>97</v>
      </c>
      <c r="H126" s="26" t="str">
        <f>CONCATENATE(D112," (W)")</f>
        <v>M-SF-13/16-2 (W)</v>
      </c>
      <c r="I126" s="26"/>
      <c r="J126" s="31" t="s">
        <v>98</v>
      </c>
      <c r="K126" s="24"/>
      <c r="O126" s="1"/>
      <c r="S126" s="1"/>
    </row>
    <row r="127" spans="1:20" ht="15.75" customHeight="1">
      <c r="A127" s="23">
        <f t="shared" si="17"/>
        <v>0.47916666666666663</v>
      </c>
      <c r="B127" s="22">
        <f t="shared" si="16"/>
        <v>82</v>
      </c>
      <c r="C127" s="22" t="s">
        <v>172</v>
      </c>
      <c r="D127" s="62" t="s">
        <v>210</v>
      </c>
      <c r="E127" s="55"/>
      <c r="F127" s="27" t="str">
        <f>CONCATENATE(D101," (W)")</f>
        <v>W-QF-2 (W)</v>
      </c>
      <c r="G127" s="28" t="s">
        <v>97</v>
      </c>
      <c r="H127" s="29" t="str">
        <f>CONCATENATE(D103," (W)")</f>
        <v>W-QF-3 (W)</v>
      </c>
      <c r="I127" s="23"/>
      <c r="J127" s="23" t="s">
        <v>98</v>
      </c>
      <c r="K127" s="23"/>
      <c r="O127" s="1"/>
      <c r="S127" s="1"/>
    </row>
    <row r="128" spans="1:20" ht="15.75" customHeight="1">
      <c r="A128" s="24">
        <f t="shared" si="17"/>
        <v>0.53125</v>
      </c>
      <c r="B128" s="25">
        <f t="shared" si="16"/>
        <v>83</v>
      </c>
      <c r="C128" s="25" t="s">
        <v>228</v>
      </c>
      <c r="D128" s="54" t="s">
        <v>123</v>
      </c>
      <c r="E128" s="55"/>
      <c r="F128" s="30" t="str">
        <f>CONCATENATE(D117," (L)")</f>
        <v>M-SF-9/12-1 (L)</v>
      </c>
      <c r="G128" s="31" t="s">
        <v>97</v>
      </c>
      <c r="H128" s="26" t="str">
        <f>CONCATENATE(D121," (L)")</f>
        <v>M-SF-9/12-2 (L)</v>
      </c>
      <c r="I128" s="24"/>
      <c r="J128" s="24" t="s">
        <v>98</v>
      </c>
      <c r="K128" s="24"/>
      <c r="O128" s="1"/>
      <c r="S128" s="1"/>
    </row>
    <row r="129" spans="1:36" ht="15.75" customHeight="1">
      <c r="A129" s="24">
        <f t="shared" si="17"/>
        <v>0.58333333333333337</v>
      </c>
      <c r="B129" s="25">
        <f t="shared" si="16"/>
        <v>84</v>
      </c>
      <c r="C129" s="25" t="s">
        <v>228</v>
      </c>
      <c r="D129" s="54" t="s">
        <v>124</v>
      </c>
      <c r="E129" s="55"/>
      <c r="F129" s="30" t="str">
        <f>CONCATENATE(D117," (W)")</f>
        <v>M-SF-9/12-1 (W)</v>
      </c>
      <c r="G129" s="31" t="s">
        <v>97</v>
      </c>
      <c r="H129" s="26" t="str">
        <f>CONCATENATE(D121," (W)")</f>
        <v>M-SF-9/12-2 (W)</v>
      </c>
      <c r="I129" s="24"/>
      <c r="J129" s="24" t="s">
        <v>98</v>
      </c>
      <c r="K129" s="24"/>
      <c r="O129" s="1"/>
      <c r="S129" s="1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</row>
    <row r="130" spans="1:36" ht="15.75" customHeight="1">
      <c r="A130" s="23">
        <f t="shared" si="17"/>
        <v>0.63541666666666674</v>
      </c>
      <c r="B130" s="22">
        <f t="shared" si="16"/>
        <v>85</v>
      </c>
      <c r="C130" s="22" t="s">
        <v>172</v>
      </c>
      <c r="D130" s="62" t="s">
        <v>211</v>
      </c>
      <c r="E130" s="55"/>
      <c r="F130" s="27" t="str">
        <f>CONCATENATE(D111," (L)")</f>
        <v>W-SF-5/8-1 (L)</v>
      </c>
      <c r="G130" s="28" t="s">
        <v>97</v>
      </c>
      <c r="H130" s="29" t="str">
        <f>CONCATENATE(D113," (L)")</f>
        <v>W-SF-5/8-2 (L)</v>
      </c>
      <c r="I130" s="23"/>
      <c r="J130" s="23" t="s">
        <v>98</v>
      </c>
      <c r="K130" s="23"/>
      <c r="O130" s="1"/>
      <c r="S130" s="1"/>
    </row>
    <row r="131" spans="1:36" ht="15.75" customHeight="1">
      <c r="A131" s="24">
        <f t="shared" si="17"/>
        <v>0.68750000000000011</v>
      </c>
      <c r="B131" s="25">
        <f t="shared" si="16"/>
        <v>86</v>
      </c>
      <c r="C131" s="25" t="s">
        <v>228</v>
      </c>
      <c r="D131" s="54" t="str">
        <f>$U$2</f>
        <v>Male Group 15-17 Z</v>
      </c>
      <c r="E131" s="55"/>
      <c r="F131" s="30" t="str">
        <f>$U$4</f>
        <v>M-Z2</v>
      </c>
      <c r="G131" s="31" t="s">
        <v>97</v>
      </c>
      <c r="H131" s="26" t="str">
        <f>$U$5</f>
        <v>M-Z3</v>
      </c>
      <c r="I131" s="26"/>
      <c r="J131" s="31" t="s">
        <v>98</v>
      </c>
      <c r="K131" s="24"/>
      <c r="O131" s="1"/>
      <c r="S131" s="1"/>
    </row>
    <row r="132" spans="1:36" ht="15.75" customHeight="1">
      <c r="A132" s="23">
        <f>A131+(1/24)</f>
        <v>0.72916666666666674</v>
      </c>
      <c r="B132" s="22">
        <f t="shared" si="16"/>
        <v>87</v>
      </c>
      <c r="C132" s="22" t="s">
        <v>172</v>
      </c>
      <c r="D132" s="62" t="s">
        <v>212</v>
      </c>
      <c r="E132" s="55"/>
      <c r="F132" s="27" t="str">
        <f>$U$22</f>
        <v>W-3.X</v>
      </c>
      <c r="G132" s="28" t="s">
        <v>97</v>
      </c>
      <c r="H132" s="29" t="str">
        <f>$U$27</f>
        <v>W-3.Y</v>
      </c>
      <c r="I132" s="23"/>
      <c r="J132" s="23" t="s">
        <v>98</v>
      </c>
      <c r="K132" s="23"/>
      <c r="O132" s="1"/>
      <c r="S132" s="1"/>
    </row>
    <row r="133" spans="1:36" ht="15.75" customHeight="1">
      <c r="A133" s="23">
        <f t="shared" ref="A133:A134" si="18">A132+(1.25/24)</f>
        <v>0.78125000000000011</v>
      </c>
      <c r="B133" s="22">
        <f t="shared" si="16"/>
        <v>88</v>
      </c>
      <c r="C133" s="22" t="s">
        <v>172</v>
      </c>
      <c r="D133" s="62" t="s">
        <v>213</v>
      </c>
      <c r="E133" s="55"/>
      <c r="F133" s="27" t="str">
        <f>$U$21</f>
        <v>W-2.X</v>
      </c>
      <c r="G133" s="28" t="s">
        <v>97</v>
      </c>
      <c r="H133" s="29" t="str">
        <f>$U$26</f>
        <v>W-2.Y</v>
      </c>
      <c r="I133" s="29"/>
      <c r="J133" s="28" t="s">
        <v>98</v>
      </c>
      <c r="K133" s="23"/>
      <c r="O133" s="1"/>
      <c r="S133" s="1"/>
    </row>
    <row r="134" spans="1:36" ht="15.75" customHeight="1">
      <c r="A134" s="23">
        <f t="shared" si="18"/>
        <v>0.83333333333333348</v>
      </c>
      <c r="B134" s="22">
        <f t="shared" si="16"/>
        <v>89</v>
      </c>
      <c r="C134" s="22" t="s">
        <v>172</v>
      </c>
      <c r="D134" s="62" t="s">
        <v>214</v>
      </c>
      <c r="E134" s="55"/>
      <c r="F134" s="27" t="str">
        <f>$U$20</f>
        <v>W-1.X</v>
      </c>
      <c r="G134" s="28" t="s">
        <v>97</v>
      </c>
      <c r="H134" s="29" t="str">
        <f>$U$25</f>
        <v>W-1.Y</v>
      </c>
      <c r="I134" s="29"/>
      <c r="J134" s="28" t="s">
        <v>98</v>
      </c>
      <c r="K134" s="23"/>
      <c r="O134" s="1"/>
      <c r="S134" s="1"/>
    </row>
    <row r="135" spans="1:36" ht="15.75" customHeight="1">
      <c r="A135" s="37"/>
      <c r="B135" s="38"/>
      <c r="C135" s="39"/>
      <c r="D135" s="11"/>
      <c r="E135" s="11"/>
      <c r="F135" s="35"/>
      <c r="G135" s="11"/>
      <c r="H135" s="36"/>
      <c r="I135" s="37"/>
      <c r="J135" s="37"/>
      <c r="K135" s="37"/>
      <c r="O135" s="1"/>
      <c r="S135" s="1"/>
    </row>
    <row r="136" spans="1:36" ht="15.75" customHeight="1">
      <c r="A136" s="45" t="s">
        <v>125</v>
      </c>
      <c r="B136" s="73">
        <f>B123+1</f>
        <v>43680</v>
      </c>
      <c r="C136" s="73"/>
      <c r="D136" s="73"/>
      <c r="E136" s="73"/>
      <c r="F136" s="35"/>
      <c r="G136" s="11"/>
      <c r="H136" s="36"/>
      <c r="I136" s="37"/>
      <c r="J136" s="37"/>
      <c r="K136" s="37"/>
      <c r="O136" s="1"/>
      <c r="S136" s="1"/>
    </row>
    <row r="137" spans="1:36" ht="15.75" customHeight="1">
      <c r="A137" s="24">
        <f>A124</f>
        <v>0.33333333333333331</v>
      </c>
      <c r="B137" s="25">
        <f>B134+1</f>
        <v>90</v>
      </c>
      <c r="C137" s="25" t="s">
        <v>228</v>
      </c>
      <c r="D137" s="54" t="s">
        <v>126</v>
      </c>
      <c r="E137" s="55"/>
      <c r="F137" s="30" t="str">
        <f>CONCATENATE(D114," (L)")</f>
        <v>M-SF-5/8-1 (L)</v>
      </c>
      <c r="G137" s="31" t="s">
        <v>97</v>
      </c>
      <c r="H137" s="26" t="str">
        <f>CONCATENATE(D118," (L)")</f>
        <v>M-SF-5/8-2 (L)</v>
      </c>
      <c r="I137" s="24"/>
      <c r="J137" s="24" t="s">
        <v>98</v>
      </c>
      <c r="K137" s="24"/>
      <c r="O137" s="1"/>
      <c r="S137" s="1"/>
    </row>
    <row r="138" spans="1:36" ht="15.75" customHeight="1">
      <c r="A138" s="24">
        <f t="shared" ref="A138:A144" si="19">A137+(1.25/24)</f>
        <v>0.38541666666666663</v>
      </c>
      <c r="B138" s="25">
        <f t="shared" ref="B138:B144" si="20">B137+1</f>
        <v>91</v>
      </c>
      <c r="C138" s="25" t="s">
        <v>228</v>
      </c>
      <c r="D138" s="54" t="str">
        <f>$U$2</f>
        <v>Male Group 15-17 Z</v>
      </c>
      <c r="E138" s="55"/>
      <c r="F138" s="30" t="str">
        <f>$U$3</f>
        <v>M-Z1</v>
      </c>
      <c r="G138" s="31" t="s">
        <v>97</v>
      </c>
      <c r="H138" s="26" t="str">
        <f>$U$5</f>
        <v>M-Z3</v>
      </c>
      <c r="I138" s="26"/>
      <c r="J138" s="31" t="s">
        <v>98</v>
      </c>
      <c r="K138" s="24"/>
      <c r="O138" s="1"/>
      <c r="S138" s="1"/>
    </row>
    <row r="139" spans="1:36" ht="15.75" customHeight="1">
      <c r="A139" s="23">
        <f t="shared" si="19"/>
        <v>0.43749999999999994</v>
      </c>
      <c r="B139" s="22">
        <f t="shared" si="20"/>
        <v>92</v>
      </c>
      <c r="C139" s="22" t="s">
        <v>172</v>
      </c>
      <c r="D139" s="62" t="s">
        <v>215</v>
      </c>
      <c r="E139" s="55"/>
      <c r="F139" s="27" t="str">
        <f>CONCATENATE(D111," (W)")</f>
        <v>W-SF-5/8-1 (W)</v>
      </c>
      <c r="G139" s="28" t="s">
        <v>97</v>
      </c>
      <c r="H139" s="29" t="str">
        <f>CONCATENATE(D113," (W)")</f>
        <v>W-SF-5/8-2 (W)</v>
      </c>
      <c r="I139" s="23"/>
      <c r="J139" s="23" t="s">
        <v>98</v>
      </c>
      <c r="K139" s="23"/>
      <c r="O139" s="1"/>
      <c r="S139" s="1"/>
    </row>
    <row r="140" spans="1:36" ht="15.75" customHeight="1">
      <c r="A140" s="24">
        <f t="shared" si="19"/>
        <v>0.48958333333333326</v>
      </c>
      <c r="B140" s="25">
        <f t="shared" si="20"/>
        <v>93</v>
      </c>
      <c r="C140" s="25" t="s">
        <v>99</v>
      </c>
      <c r="D140" s="54" t="s">
        <v>127</v>
      </c>
      <c r="E140" s="55"/>
      <c r="F140" s="30" t="str">
        <f>CONCATENATE(D114," (W)")</f>
        <v>M-SF-5/8-1 (W)</v>
      </c>
      <c r="G140" s="31" t="s">
        <v>97</v>
      </c>
      <c r="H140" s="26" t="str">
        <f>CONCATENATE(D118," (W)")</f>
        <v>M-SF-5/8-2 (W)</v>
      </c>
      <c r="I140" s="26"/>
      <c r="J140" s="31" t="s">
        <v>98</v>
      </c>
      <c r="K140" s="24"/>
      <c r="O140" s="1"/>
      <c r="S140" s="1"/>
    </row>
    <row r="141" spans="1:36" ht="15.75" customHeight="1">
      <c r="A141" s="23">
        <f t="shared" si="19"/>
        <v>0.54166666666666663</v>
      </c>
      <c r="B141" s="22">
        <f t="shared" si="20"/>
        <v>94</v>
      </c>
      <c r="C141" s="22" t="s">
        <v>172</v>
      </c>
      <c r="D141" s="62" t="s">
        <v>216</v>
      </c>
      <c r="E141" s="55"/>
      <c r="F141" s="27" t="str">
        <f>CONCATENATE(D125," (L)")</f>
        <v>W-SF-1 (L)</v>
      </c>
      <c r="G141" s="28" t="s">
        <v>97</v>
      </c>
      <c r="H141" s="29" t="str">
        <f>CONCATENATE(D127," (L)")</f>
        <v>W-SF-2 (L)</v>
      </c>
      <c r="I141" s="23"/>
      <c r="J141" s="23" t="s">
        <v>98</v>
      </c>
      <c r="K141" s="23"/>
      <c r="O141" s="1"/>
      <c r="S141" s="1"/>
    </row>
    <row r="142" spans="1:36" ht="15.75" customHeight="1">
      <c r="A142" s="24">
        <f t="shared" si="19"/>
        <v>0.59375</v>
      </c>
      <c r="B142" s="25">
        <f t="shared" si="20"/>
        <v>95</v>
      </c>
      <c r="C142" s="25" t="s">
        <v>228</v>
      </c>
      <c r="D142" s="54" t="s">
        <v>128</v>
      </c>
      <c r="E142" s="55"/>
      <c r="F142" s="30" t="str">
        <f>CONCATENATE(D115," (L)")</f>
        <v>M-SF-1 (L)</v>
      </c>
      <c r="G142" s="31" t="s">
        <v>97</v>
      </c>
      <c r="H142" s="26" t="str">
        <f>CONCATENATE(D119," (L)")</f>
        <v>M-SF-2 (L)</v>
      </c>
      <c r="I142" s="26"/>
      <c r="J142" s="31" t="s">
        <v>98</v>
      </c>
      <c r="K142" s="24"/>
      <c r="O142" s="1"/>
      <c r="S142" s="1"/>
    </row>
    <row r="143" spans="1:36" ht="15.75" customHeight="1">
      <c r="A143" s="23">
        <f t="shared" si="19"/>
        <v>0.64583333333333337</v>
      </c>
      <c r="B143" s="22">
        <f t="shared" si="20"/>
        <v>96</v>
      </c>
      <c r="C143" s="22" t="s">
        <v>172</v>
      </c>
      <c r="D143" s="62" t="s">
        <v>217</v>
      </c>
      <c r="E143" s="55"/>
      <c r="F143" s="27" t="str">
        <f>CONCATENATE(D125," (W)")</f>
        <v>W-SF-1 (W)</v>
      </c>
      <c r="G143" s="28" t="s">
        <v>97</v>
      </c>
      <c r="H143" s="29" t="str">
        <f>CONCATENATE(D127," (W)")</f>
        <v>W-SF-2 (W)</v>
      </c>
      <c r="I143" s="23"/>
      <c r="J143" s="23" t="s">
        <v>98</v>
      </c>
      <c r="K143" s="23"/>
      <c r="O143" s="1"/>
      <c r="S143" s="1"/>
    </row>
    <row r="144" spans="1:36" ht="15.75" customHeight="1">
      <c r="A144" s="24">
        <f t="shared" si="19"/>
        <v>0.69791666666666674</v>
      </c>
      <c r="B144" s="25">
        <f t="shared" si="20"/>
        <v>97</v>
      </c>
      <c r="C144" s="25" t="s">
        <v>228</v>
      </c>
      <c r="D144" s="54" t="s">
        <v>129</v>
      </c>
      <c r="E144" s="55"/>
      <c r="F144" s="30" t="str">
        <f>CONCATENATE(D115," (W)")</f>
        <v>M-SF-1 (W)</v>
      </c>
      <c r="G144" s="31" t="s">
        <v>97</v>
      </c>
      <c r="H144" s="26" t="str">
        <f>CONCATENATE(D119," (W)")</f>
        <v>M-SF-2 (W)</v>
      </c>
      <c r="I144" s="26"/>
      <c r="J144" s="31" t="s">
        <v>98</v>
      </c>
      <c r="K144" s="24"/>
      <c r="O144" s="1"/>
      <c r="S144" s="1"/>
    </row>
    <row r="145" spans="1:19" ht="15.75" customHeight="1">
      <c r="A145" s="42"/>
      <c r="G145" s="41"/>
      <c r="O145" s="1"/>
      <c r="S145" s="1"/>
    </row>
    <row r="146" spans="1:19" ht="15.75" customHeight="1">
      <c r="O146" s="1"/>
      <c r="S146" s="1"/>
    </row>
    <row r="147" spans="1:19" ht="15.75" customHeight="1">
      <c r="O147" s="1"/>
      <c r="S147" s="1"/>
    </row>
    <row r="148" spans="1:19" ht="15.75" customHeight="1">
      <c r="O148" s="1"/>
      <c r="S148" s="1"/>
    </row>
    <row r="149" spans="1:19" ht="15.75" customHeight="1">
      <c r="O149" s="1"/>
      <c r="S149" s="1"/>
    </row>
    <row r="150" spans="1:19" ht="15.75" customHeight="1">
      <c r="O150" s="1"/>
      <c r="S150" s="1"/>
    </row>
    <row r="151" spans="1:19" ht="15.75" customHeight="1">
      <c r="O151" s="1"/>
      <c r="S151" s="1"/>
    </row>
    <row r="152" spans="1:19" ht="15.75" customHeight="1">
      <c r="O152" s="1"/>
      <c r="S152" s="1"/>
    </row>
    <row r="153" spans="1:19" ht="15.75" customHeight="1">
      <c r="O153" s="1"/>
      <c r="S153" s="1"/>
    </row>
    <row r="154" spans="1:19" ht="15.75" customHeight="1">
      <c r="O154" s="1"/>
      <c r="S154" s="1"/>
    </row>
    <row r="155" spans="1:19" ht="15.75" customHeight="1">
      <c r="O155" s="1"/>
      <c r="S155" s="1"/>
    </row>
    <row r="156" spans="1:19" ht="15.75" customHeight="1">
      <c r="O156" s="1"/>
      <c r="S156" s="1"/>
    </row>
    <row r="157" spans="1:19" ht="15.75" customHeight="1">
      <c r="O157" s="1"/>
      <c r="S157" s="1"/>
    </row>
    <row r="158" spans="1:19" ht="15.75" customHeight="1">
      <c r="O158" s="1"/>
      <c r="S158" s="1"/>
    </row>
    <row r="159" spans="1:19" ht="15.75" customHeight="1">
      <c r="O159" s="1"/>
      <c r="S159" s="1"/>
    </row>
    <row r="160" spans="1:19" ht="15.75" customHeight="1">
      <c r="O160" s="1"/>
      <c r="S160" s="1"/>
    </row>
    <row r="161" spans="15:19" ht="15.75" customHeight="1">
      <c r="O161" s="1"/>
      <c r="S161" s="1"/>
    </row>
    <row r="162" spans="15:19" ht="15.75" customHeight="1">
      <c r="O162" s="1"/>
      <c r="S162" s="1"/>
    </row>
    <row r="163" spans="15:19" ht="15.75" customHeight="1">
      <c r="O163" s="1"/>
      <c r="S163" s="1"/>
    </row>
    <row r="164" spans="15:19" ht="15.75" customHeight="1">
      <c r="O164" s="1"/>
      <c r="S164" s="1"/>
    </row>
    <row r="165" spans="15:19" ht="15.75" customHeight="1">
      <c r="O165" s="1"/>
      <c r="S165" s="1"/>
    </row>
    <row r="166" spans="15:19" ht="15.75" customHeight="1">
      <c r="O166" s="1"/>
      <c r="S166" s="1"/>
    </row>
    <row r="167" spans="15:19" ht="15.75" customHeight="1">
      <c r="O167" s="1"/>
      <c r="S167" s="1"/>
    </row>
    <row r="168" spans="15:19" ht="15.75" customHeight="1">
      <c r="O168" s="1"/>
      <c r="S168" s="1"/>
    </row>
    <row r="169" spans="15:19" ht="15.75" customHeight="1">
      <c r="O169" s="1"/>
      <c r="S169" s="1"/>
    </row>
    <row r="170" spans="15:19" ht="15.75" customHeight="1">
      <c r="O170" s="1"/>
      <c r="S170" s="1"/>
    </row>
    <row r="171" spans="15:19" ht="15.75" customHeight="1">
      <c r="O171" s="1"/>
      <c r="S171" s="1"/>
    </row>
    <row r="172" spans="15:19" ht="15.75" customHeight="1">
      <c r="O172" s="1"/>
      <c r="S172" s="1"/>
    </row>
    <row r="173" spans="15:19" ht="15.75" customHeight="1">
      <c r="O173" s="1"/>
      <c r="S173" s="1"/>
    </row>
    <row r="174" spans="15:19" ht="15.75" customHeight="1">
      <c r="O174" s="1"/>
      <c r="S174" s="1"/>
    </row>
    <row r="175" spans="15:19" ht="15.75" customHeight="1">
      <c r="O175" s="1"/>
      <c r="S175" s="1"/>
    </row>
    <row r="176" spans="15:19" ht="15.75" customHeight="1">
      <c r="O176" s="1"/>
      <c r="S176" s="1"/>
    </row>
    <row r="177" spans="15:19" ht="15.75" customHeight="1">
      <c r="O177" s="1"/>
      <c r="S177" s="1"/>
    </row>
    <row r="178" spans="15:19" ht="15.75" customHeight="1">
      <c r="O178" s="1"/>
      <c r="S178" s="1"/>
    </row>
    <row r="179" spans="15:19" ht="15.75" customHeight="1">
      <c r="O179" s="1"/>
      <c r="S179" s="1"/>
    </row>
    <row r="180" spans="15:19" ht="15.75" customHeight="1">
      <c r="O180" s="1"/>
      <c r="S180" s="1"/>
    </row>
    <row r="181" spans="15:19" ht="15.75" customHeight="1">
      <c r="O181" s="1"/>
      <c r="S181" s="1"/>
    </row>
    <row r="182" spans="15:19" ht="15.75" customHeight="1">
      <c r="O182" s="1"/>
      <c r="S182" s="1"/>
    </row>
    <row r="183" spans="15:19" ht="15.75" customHeight="1">
      <c r="O183" s="1"/>
      <c r="S183" s="1"/>
    </row>
    <row r="184" spans="15:19" ht="15.75" customHeight="1">
      <c r="O184" s="1"/>
      <c r="S184" s="1"/>
    </row>
    <row r="185" spans="15:19" ht="15.75" customHeight="1">
      <c r="O185" s="1"/>
      <c r="S185" s="1"/>
    </row>
    <row r="186" spans="15:19" ht="15.75" customHeight="1">
      <c r="O186" s="1"/>
      <c r="S186" s="1"/>
    </row>
    <row r="187" spans="15:19" ht="15.75" customHeight="1">
      <c r="O187" s="1"/>
      <c r="S187" s="1"/>
    </row>
    <row r="188" spans="15:19" ht="15.75" customHeight="1">
      <c r="O188" s="1"/>
      <c r="S188" s="1"/>
    </row>
    <row r="189" spans="15:19" ht="15.75" customHeight="1">
      <c r="O189" s="1"/>
      <c r="S189" s="1"/>
    </row>
    <row r="190" spans="15:19" ht="15.75" customHeight="1">
      <c r="O190" s="1"/>
      <c r="S190" s="1"/>
    </row>
    <row r="191" spans="15:19" ht="15.75" customHeight="1">
      <c r="O191" s="1"/>
      <c r="S191" s="1"/>
    </row>
    <row r="192" spans="15:19" ht="15.75" customHeight="1">
      <c r="O192" s="1"/>
      <c r="S192" s="1"/>
    </row>
    <row r="193" spans="15:19" ht="15.75" customHeight="1">
      <c r="O193" s="1"/>
      <c r="S193" s="1"/>
    </row>
    <row r="194" spans="15:19" ht="15.75" customHeight="1">
      <c r="O194" s="1"/>
      <c r="S194" s="1"/>
    </row>
    <row r="195" spans="15:19" ht="15.75" customHeight="1">
      <c r="O195" s="1"/>
      <c r="S195" s="1"/>
    </row>
    <row r="196" spans="15:19" ht="15.75" customHeight="1">
      <c r="O196" s="1"/>
      <c r="S196" s="1"/>
    </row>
    <row r="197" spans="15:19" ht="15.75" customHeight="1">
      <c r="O197" s="1"/>
      <c r="S197" s="1"/>
    </row>
    <row r="198" spans="15:19" ht="15.75" customHeight="1">
      <c r="O198" s="1"/>
      <c r="S198" s="1"/>
    </row>
    <row r="199" spans="15:19" ht="15.75" customHeight="1">
      <c r="O199" s="1"/>
      <c r="S199" s="1"/>
    </row>
    <row r="200" spans="15:19" ht="15.75" customHeight="1">
      <c r="O200" s="1"/>
      <c r="S200" s="1"/>
    </row>
    <row r="201" spans="15:19" ht="15.75" customHeight="1">
      <c r="O201" s="1"/>
      <c r="S201" s="1"/>
    </row>
    <row r="202" spans="15:19" ht="15.75" customHeight="1">
      <c r="O202" s="1"/>
      <c r="S202" s="1"/>
    </row>
    <row r="203" spans="15:19" ht="15.75" customHeight="1">
      <c r="O203" s="1"/>
      <c r="S203" s="1"/>
    </row>
    <row r="204" spans="15:19" ht="15.75" customHeight="1">
      <c r="O204" s="1"/>
      <c r="S204" s="1"/>
    </row>
    <row r="205" spans="15:19" ht="15.75" customHeight="1">
      <c r="O205" s="1"/>
      <c r="S205" s="1"/>
    </row>
    <row r="206" spans="15:19" ht="15.75" customHeight="1">
      <c r="O206" s="1"/>
      <c r="S206" s="1"/>
    </row>
    <row r="207" spans="15:19" ht="15.75" customHeight="1">
      <c r="O207" s="1"/>
      <c r="S207" s="1"/>
    </row>
    <row r="208" spans="15:19" ht="15.75" customHeight="1">
      <c r="O208" s="1"/>
      <c r="S208" s="1"/>
    </row>
    <row r="209" spans="15:19" ht="15.75" customHeight="1">
      <c r="O209" s="1"/>
      <c r="S209" s="1"/>
    </row>
    <row r="210" spans="15:19" ht="15.75" customHeight="1">
      <c r="O210" s="1"/>
      <c r="S210" s="1"/>
    </row>
    <row r="211" spans="15:19" ht="15.75" customHeight="1">
      <c r="O211" s="1"/>
      <c r="S211" s="1"/>
    </row>
    <row r="212" spans="15:19" ht="15.75" customHeight="1">
      <c r="O212" s="1"/>
      <c r="S212" s="1"/>
    </row>
    <row r="213" spans="15:19" ht="15.75" customHeight="1">
      <c r="O213" s="1"/>
      <c r="S213" s="1"/>
    </row>
    <row r="214" spans="15:19" ht="15.75" customHeight="1">
      <c r="O214" s="1"/>
      <c r="S214" s="1"/>
    </row>
    <row r="215" spans="15:19" ht="15.75" customHeight="1">
      <c r="O215" s="1"/>
      <c r="S215" s="1"/>
    </row>
    <row r="216" spans="15:19" ht="15.75" customHeight="1">
      <c r="O216" s="1"/>
      <c r="S216" s="1"/>
    </row>
    <row r="217" spans="15:19" ht="15.75" customHeight="1">
      <c r="O217" s="1"/>
      <c r="S217" s="1"/>
    </row>
    <row r="218" spans="15:19" ht="15.75" customHeight="1">
      <c r="O218" s="1"/>
      <c r="S218" s="1"/>
    </row>
    <row r="219" spans="15:19" ht="15.75" customHeight="1">
      <c r="O219" s="1"/>
      <c r="S219" s="1"/>
    </row>
    <row r="220" spans="15:19" ht="15.75" customHeight="1">
      <c r="O220" s="1"/>
      <c r="S220" s="1"/>
    </row>
    <row r="221" spans="15:19" ht="15.75" customHeight="1">
      <c r="O221" s="1"/>
      <c r="S221" s="1"/>
    </row>
    <row r="222" spans="15:19" ht="15.75" customHeight="1">
      <c r="O222" s="1"/>
      <c r="S222" s="1"/>
    </row>
    <row r="223" spans="15:19" ht="15.75" customHeight="1">
      <c r="O223" s="1"/>
      <c r="S223" s="1"/>
    </row>
    <row r="224" spans="15:19" ht="15.75" customHeight="1">
      <c r="O224" s="1"/>
      <c r="S224" s="1"/>
    </row>
    <row r="225" spans="15:19" ht="15.75" customHeight="1">
      <c r="O225" s="1"/>
      <c r="S225" s="1"/>
    </row>
    <row r="226" spans="15:19" ht="15.75" customHeight="1">
      <c r="O226" s="1"/>
      <c r="S226" s="1"/>
    </row>
    <row r="227" spans="15:19" ht="15.75" customHeight="1">
      <c r="O227" s="1"/>
      <c r="S227" s="1"/>
    </row>
    <row r="228" spans="15:19" ht="15.75" customHeight="1">
      <c r="O228" s="1"/>
      <c r="S228" s="1"/>
    </row>
    <row r="229" spans="15:19" ht="15.75" customHeight="1">
      <c r="O229" s="1"/>
      <c r="S229" s="1"/>
    </row>
    <row r="230" spans="15:19" ht="15.75" customHeight="1">
      <c r="O230" s="1"/>
      <c r="S230" s="1"/>
    </row>
    <row r="231" spans="15:19" ht="15.75" customHeight="1">
      <c r="O231" s="1"/>
      <c r="S231" s="1"/>
    </row>
    <row r="232" spans="15:19" ht="15.75" customHeight="1">
      <c r="O232" s="1"/>
      <c r="S232" s="1"/>
    </row>
    <row r="233" spans="15:19" ht="15.75" customHeight="1">
      <c r="O233" s="1"/>
      <c r="S233" s="1"/>
    </row>
    <row r="234" spans="15:19" ht="15.75" customHeight="1">
      <c r="O234" s="1"/>
      <c r="S234" s="1"/>
    </row>
    <row r="235" spans="15:19" ht="15.75" customHeight="1">
      <c r="O235" s="1"/>
      <c r="S235" s="1"/>
    </row>
    <row r="236" spans="15:19" ht="15.75" customHeight="1">
      <c r="O236" s="1"/>
      <c r="S236" s="1"/>
    </row>
    <row r="237" spans="15:19" ht="15.75" customHeight="1">
      <c r="O237" s="1"/>
      <c r="S237" s="1"/>
    </row>
    <row r="238" spans="15:19" ht="15.75" customHeight="1">
      <c r="O238" s="1"/>
      <c r="S238" s="1"/>
    </row>
    <row r="239" spans="15:19" ht="15.75" customHeight="1">
      <c r="O239" s="1"/>
      <c r="S239" s="1"/>
    </row>
    <row r="240" spans="15:19" ht="15.75" customHeight="1">
      <c r="O240" s="1"/>
      <c r="S240" s="1"/>
    </row>
    <row r="241" spans="15:19" ht="15.75" customHeight="1">
      <c r="O241" s="1"/>
      <c r="S241" s="1"/>
    </row>
    <row r="242" spans="15:19" ht="15.75" customHeight="1">
      <c r="O242" s="1"/>
      <c r="S242" s="1"/>
    </row>
    <row r="243" spans="15:19" ht="15.75" customHeight="1">
      <c r="O243" s="1"/>
      <c r="S243" s="1"/>
    </row>
    <row r="244" spans="15:19" ht="15.75" customHeight="1">
      <c r="O244" s="1"/>
      <c r="S244" s="1"/>
    </row>
    <row r="245" spans="15:19" ht="15.75" customHeight="1">
      <c r="O245" s="1"/>
      <c r="S245" s="1"/>
    </row>
    <row r="246" spans="15:19" ht="15.75" customHeight="1">
      <c r="O246" s="1"/>
      <c r="S246" s="1"/>
    </row>
    <row r="247" spans="15:19" ht="15.75" customHeight="1">
      <c r="O247" s="1"/>
      <c r="S247" s="1"/>
    </row>
    <row r="248" spans="15:19" ht="15.75" customHeight="1">
      <c r="O248" s="1"/>
      <c r="S248" s="1"/>
    </row>
    <row r="249" spans="15:19" ht="15.75" customHeight="1">
      <c r="O249" s="1"/>
      <c r="S249" s="1"/>
    </row>
    <row r="250" spans="15:19" ht="15.75" customHeight="1">
      <c r="O250" s="1"/>
      <c r="S250" s="1"/>
    </row>
    <row r="251" spans="15:19" ht="15.75" customHeight="1">
      <c r="O251" s="1"/>
      <c r="S251" s="1"/>
    </row>
    <row r="252" spans="15:19" ht="15.75" customHeight="1">
      <c r="O252" s="1"/>
      <c r="S252" s="1"/>
    </row>
    <row r="253" spans="15:19" ht="15.75" customHeight="1">
      <c r="O253" s="1"/>
      <c r="S253" s="1"/>
    </row>
    <row r="254" spans="15:19" ht="15.75" customHeight="1">
      <c r="O254" s="1"/>
      <c r="S254" s="1"/>
    </row>
    <row r="255" spans="15:19" ht="15.75" customHeight="1">
      <c r="O255" s="1"/>
      <c r="S255" s="1"/>
    </row>
    <row r="256" spans="15:19" ht="15.75" customHeight="1">
      <c r="O256" s="1"/>
      <c r="S256" s="1"/>
    </row>
    <row r="257" spans="15:19" ht="15.75" customHeight="1">
      <c r="O257" s="1"/>
      <c r="S257" s="1"/>
    </row>
    <row r="258" spans="15:19" ht="15.75" customHeight="1">
      <c r="O258" s="1"/>
      <c r="S258" s="1"/>
    </row>
    <row r="259" spans="15:19" ht="15.75" customHeight="1">
      <c r="O259" s="1"/>
      <c r="S259" s="1"/>
    </row>
    <row r="260" spans="15:19" ht="15.75" customHeight="1">
      <c r="O260" s="1"/>
      <c r="S260" s="1"/>
    </row>
    <row r="261" spans="15:19" ht="15.75" customHeight="1">
      <c r="O261" s="1"/>
      <c r="S261" s="1"/>
    </row>
    <row r="262" spans="15:19" ht="15.75" customHeight="1">
      <c r="O262" s="1"/>
      <c r="S262" s="1"/>
    </row>
    <row r="263" spans="15:19" ht="15.75" customHeight="1">
      <c r="O263" s="1"/>
      <c r="S263" s="1"/>
    </row>
    <row r="264" spans="15:19" ht="15.75" customHeight="1">
      <c r="O264" s="1"/>
      <c r="S264" s="1"/>
    </row>
    <row r="265" spans="15:19" ht="15.75" customHeight="1">
      <c r="O265" s="1"/>
      <c r="S265" s="1"/>
    </row>
    <row r="266" spans="15:19" ht="15.75" customHeight="1">
      <c r="O266" s="1"/>
      <c r="S266" s="1"/>
    </row>
    <row r="267" spans="15:19" ht="15.75" customHeight="1">
      <c r="O267" s="1"/>
      <c r="S267" s="1"/>
    </row>
    <row r="268" spans="15:19" ht="15.75" customHeight="1">
      <c r="O268" s="1"/>
      <c r="S268" s="1"/>
    </row>
    <row r="269" spans="15:19" ht="15.75" customHeight="1">
      <c r="O269" s="1"/>
      <c r="S269" s="1"/>
    </row>
    <row r="270" spans="15:19" ht="15.75" customHeight="1">
      <c r="O270" s="1"/>
      <c r="S270" s="1"/>
    </row>
    <row r="271" spans="15:19" ht="15.75" customHeight="1">
      <c r="O271" s="1"/>
      <c r="S271" s="1"/>
    </row>
    <row r="272" spans="15:19" ht="15.75" customHeight="1">
      <c r="O272" s="1"/>
      <c r="S272" s="1"/>
    </row>
    <row r="273" spans="15:19" ht="15.75" customHeight="1">
      <c r="O273" s="1"/>
      <c r="S273" s="1"/>
    </row>
    <row r="274" spans="15:19" ht="15.75" customHeight="1">
      <c r="O274" s="1"/>
      <c r="S274" s="1"/>
    </row>
    <row r="275" spans="15:19" ht="15.75" customHeight="1">
      <c r="O275" s="1"/>
      <c r="S275" s="1"/>
    </row>
    <row r="276" spans="15:19" ht="15.75" customHeight="1">
      <c r="O276" s="1"/>
      <c r="S276" s="1"/>
    </row>
    <row r="277" spans="15:19" ht="15.75" customHeight="1">
      <c r="O277" s="1"/>
      <c r="S277" s="1"/>
    </row>
    <row r="278" spans="15:19" ht="15.75" customHeight="1">
      <c r="O278" s="1"/>
      <c r="S278" s="1"/>
    </row>
    <row r="279" spans="15:19" ht="15.75" customHeight="1">
      <c r="O279" s="1"/>
      <c r="S279" s="1"/>
    </row>
    <row r="280" spans="15:19" ht="15.75" customHeight="1">
      <c r="O280" s="1"/>
      <c r="S280" s="1"/>
    </row>
    <row r="281" spans="15:19" ht="15.75" customHeight="1">
      <c r="O281" s="1"/>
      <c r="S281" s="1"/>
    </row>
    <row r="282" spans="15:19" ht="15.75" customHeight="1">
      <c r="O282" s="1"/>
      <c r="S282" s="1"/>
    </row>
    <row r="283" spans="15:19" ht="15.75" customHeight="1">
      <c r="O283" s="1"/>
      <c r="S283" s="1"/>
    </row>
    <row r="284" spans="15:19" ht="15.75" customHeight="1">
      <c r="O284" s="1"/>
      <c r="S284" s="1"/>
    </row>
    <row r="285" spans="15:19" ht="15.75" customHeight="1">
      <c r="O285" s="1"/>
      <c r="S285" s="1"/>
    </row>
    <row r="286" spans="15:19" ht="15.75" customHeight="1">
      <c r="O286" s="1"/>
      <c r="S286" s="1"/>
    </row>
    <row r="287" spans="15:19" ht="15.75" customHeight="1">
      <c r="O287" s="1"/>
      <c r="S287" s="1"/>
    </row>
    <row r="288" spans="15:19" ht="15.75" customHeight="1">
      <c r="O288" s="1"/>
      <c r="S288" s="1"/>
    </row>
    <row r="289" spans="15:19" ht="15.75" customHeight="1">
      <c r="O289" s="1"/>
      <c r="S289" s="1"/>
    </row>
    <row r="290" spans="15:19" ht="15.75" customHeight="1">
      <c r="O290" s="1"/>
      <c r="S290" s="1"/>
    </row>
    <row r="291" spans="15:19" ht="15.75" customHeight="1">
      <c r="O291" s="1"/>
      <c r="S291" s="1"/>
    </row>
    <row r="292" spans="15:19" ht="15.75" customHeight="1">
      <c r="O292" s="1"/>
      <c r="S292" s="1"/>
    </row>
    <row r="293" spans="15:19" ht="15.75" customHeight="1">
      <c r="O293" s="1"/>
      <c r="S293" s="1"/>
    </row>
    <row r="294" spans="15:19" ht="15.75" customHeight="1">
      <c r="O294" s="1"/>
      <c r="S294" s="1"/>
    </row>
    <row r="295" spans="15:19" ht="15.75" customHeight="1">
      <c r="O295" s="1"/>
      <c r="S295" s="1"/>
    </row>
    <row r="296" spans="15:19" ht="15.75" customHeight="1">
      <c r="O296" s="1"/>
      <c r="S296" s="1"/>
    </row>
    <row r="297" spans="15:19" ht="15.75" customHeight="1">
      <c r="O297" s="1"/>
      <c r="S297" s="1"/>
    </row>
    <row r="298" spans="15:19" ht="15.75" customHeight="1">
      <c r="O298" s="1"/>
      <c r="S298" s="1"/>
    </row>
    <row r="299" spans="15:19" ht="15.75" customHeight="1">
      <c r="O299" s="1"/>
      <c r="S299" s="1"/>
    </row>
    <row r="300" spans="15:19" ht="15.75" customHeight="1">
      <c r="O300" s="1"/>
      <c r="S300" s="1"/>
    </row>
    <row r="301" spans="15:19" ht="15.75" customHeight="1">
      <c r="O301" s="1"/>
      <c r="S301" s="1"/>
    </row>
    <row r="302" spans="15:19" ht="15.75" customHeight="1">
      <c r="O302" s="1"/>
      <c r="S302" s="1"/>
    </row>
    <row r="303" spans="15:19" ht="15.75" customHeight="1">
      <c r="O303" s="1"/>
      <c r="S303" s="1"/>
    </row>
    <row r="304" spans="15:19" ht="15.75" customHeight="1">
      <c r="O304" s="1"/>
      <c r="S304" s="1"/>
    </row>
    <row r="305" spans="15:19" ht="15.75" customHeight="1">
      <c r="O305" s="1"/>
      <c r="S305" s="1"/>
    </row>
    <row r="306" spans="15:19" ht="15.75" customHeight="1">
      <c r="O306" s="1"/>
      <c r="S306" s="1"/>
    </row>
    <row r="307" spans="15:19" ht="15.75" customHeight="1">
      <c r="O307" s="1"/>
      <c r="S307" s="1"/>
    </row>
    <row r="308" spans="15:19" ht="15.75" customHeight="1">
      <c r="O308" s="1"/>
      <c r="S308" s="1"/>
    </row>
    <row r="309" spans="15:19" ht="15.75" customHeight="1">
      <c r="O309" s="1"/>
      <c r="S309" s="1"/>
    </row>
    <row r="310" spans="15:19" ht="15.75" customHeight="1">
      <c r="O310" s="1"/>
      <c r="S310" s="1"/>
    </row>
    <row r="311" spans="15:19" ht="15.75" customHeight="1">
      <c r="O311" s="1"/>
      <c r="S311" s="1"/>
    </row>
    <row r="312" spans="15:19" ht="15.75" customHeight="1">
      <c r="O312" s="1"/>
      <c r="S312" s="1"/>
    </row>
    <row r="313" spans="15:19" ht="15.75" customHeight="1">
      <c r="O313" s="1"/>
      <c r="S313" s="1"/>
    </row>
    <row r="314" spans="15:19" ht="15.75" customHeight="1">
      <c r="O314" s="1"/>
      <c r="S314" s="1"/>
    </row>
    <row r="315" spans="15:19" ht="15.75" customHeight="1">
      <c r="O315" s="1"/>
      <c r="S315" s="1"/>
    </row>
    <row r="316" spans="15:19" ht="15.75" customHeight="1">
      <c r="O316" s="1"/>
      <c r="S316" s="1"/>
    </row>
    <row r="317" spans="15:19" ht="15.75" customHeight="1">
      <c r="O317" s="1"/>
      <c r="S317" s="1"/>
    </row>
    <row r="318" spans="15:19" ht="15.75" customHeight="1">
      <c r="O318" s="1"/>
      <c r="S318" s="1"/>
    </row>
    <row r="319" spans="15:19" ht="15.75" customHeight="1">
      <c r="O319" s="1"/>
      <c r="S319" s="1"/>
    </row>
    <row r="320" spans="15:19" ht="15.75" customHeight="1">
      <c r="O320" s="1"/>
      <c r="S320" s="1"/>
    </row>
    <row r="321" spans="15:19" ht="15.75" customHeight="1">
      <c r="O321" s="1"/>
      <c r="S321" s="1"/>
    </row>
    <row r="322" spans="15:19" ht="15.75" customHeight="1">
      <c r="O322" s="1"/>
      <c r="S322" s="1"/>
    </row>
    <row r="323" spans="15:19" ht="15.75" customHeight="1">
      <c r="O323" s="1"/>
      <c r="S323" s="1"/>
    </row>
    <row r="324" spans="15:19" ht="15.75" customHeight="1">
      <c r="O324" s="1"/>
      <c r="S324" s="1"/>
    </row>
    <row r="325" spans="15:19" ht="15.75" customHeight="1">
      <c r="O325" s="1"/>
      <c r="S325" s="1"/>
    </row>
    <row r="326" spans="15:19" ht="15.75" customHeight="1">
      <c r="O326" s="1"/>
      <c r="S326" s="1"/>
    </row>
    <row r="327" spans="15:19" ht="15.75" customHeight="1">
      <c r="O327" s="1"/>
      <c r="S327" s="1"/>
    </row>
    <row r="328" spans="15:19" ht="15.75" customHeight="1">
      <c r="O328" s="1"/>
      <c r="S328" s="1"/>
    </row>
    <row r="329" spans="15:19" ht="15.75" customHeight="1">
      <c r="O329" s="1"/>
      <c r="S329" s="1"/>
    </row>
    <row r="330" spans="15:19" ht="15.75" customHeight="1">
      <c r="O330" s="1"/>
      <c r="S330" s="1"/>
    </row>
    <row r="331" spans="15:19" ht="15.75" customHeight="1">
      <c r="O331" s="1"/>
      <c r="S331" s="1"/>
    </row>
    <row r="332" spans="15:19" ht="15.75" customHeight="1">
      <c r="O332" s="1"/>
      <c r="S332" s="1"/>
    </row>
    <row r="333" spans="15:19" ht="15.75" customHeight="1">
      <c r="O333" s="1"/>
      <c r="S333" s="1"/>
    </row>
    <row r="334" spans="15:19" ht="15.75" customHeight="1">
      <c r="O334" s="1"/>
      <c r="S334" s="1"/>
    </row>
    <row r="335" spans="15:19" ht="15.75" customHeight="1">
      <c r="O335" s="1"/>
      <c r="S335" s="1"/>
    </row>
    <row r="336" spans="15:19" ht="15.75" customHeight="1">
      <c r="O336" s="1"/>
      <c r="S336" s="1"/>
    </row>
    <row r="337" spans="15:19" ht="15.75" customHeight="1">
      <c r="O337" s="1"/>
      <c r="S337" s="1"/>
    </row>
    <row r="338" spans="15:19" ht="15.75" customHeight="1">
      <c r="O338" s="1"/>
      <c r="S338" s="1"/>
    </row>
    <row r="339" spans="15:19" ht="15.75" customHeight="1">
      <c r="O339" s="1"/>
      <c r="S339" s="1"/>
    </row>
    <row r="340" spans="15:19" ht="15.75" customHeight="1">
      <c r="O340" s="1"/>
      <c r="S340" s="1"/>
    </row>
    <row r="341" spans="15:19" ht="15.75" customHeight="1">
      <c r="O341" s="1"/>
      <c r="S341" s="1"/>
    </row>
    <row r="342" spans="15:19" ht="15.75" customHeight="1">
      <c r="O342" s="1"/>
      <c r="S342" s="1"/>
    </row>
    <row r="343" spans="15:19" ht="15.75" customHeight="1">
      <c r="O343" s="1"/>
      <c r="S343" s="1"/>
    </row>
    <row r="344" spans="15:19" ht="15.75" customHeight="1">
      <c r="O344" s="1"/>
      <c r="S344" s="1"/>
    </row>
    <row r="345" spans="15:19" ht="15.75" customHeight="1">
      <c r="O345" s="1"/>
      <c r="S345" s="1"/>
    </row>
    <row r="346" spans="15:19" ht="15.75" customHeight="1">
      <c r="O346" s="1"/>
      <c r="S346" s="1"/>
    </row>
    <row r="347" spans="15:19" ht="15.75" customHeight="1">
      <c r="O347" s="1"/>
      <c r="S347" s="1"/>
    </row>
    <row r="348" spans="15:19" ht="15.75" customHeight="1">
      <c r="O348" s="1"/>
      <c r="S348" s="1"/>
    </row>
    <row r="349" spans="15:19" ht="15.75" customHeight="1">
      <c r="O349" s="1"/>
      <c r="S349" s="1"/>
    </row>
    <row r="350" spans="15:19" ht="15.75" customHeight="1">
      <c r="O350" s="1"/>
      <c r="S350" s="1"/>
    </row>
    <row r="351" spans="15:19" ht="15.75" customHeight="1">
      <c r="O351" s="1"/>
      <c r="S351" s="1"/>
    </row>
    <row r="352" spans="15:19" ht="15.75" customHeight="1">
      <c r="O352" s="1"/>
      <c r="S352" s="1"/>
    </row>
    <row r="353" spans="15:19" ht="15.75" customHeight="1">
      <c r="O353" s="1"/>
      <c r="S353" s="1"/>
    </row>
    <row r="354" spans="15:19" ht="15.75" customHeight="1">
      <c r="O354" s="1"/>
      <c r="S354" s="1"/>
    </row>
    <row r="355" spans="15:19" ht="15.75" customHeight="1">
      <c r="O355" s="1"/>
      <c r="S355" s="1"/>
    </row>
    <row r="356" spans="15:19" ht="15.75" customHeight="1">
      <c r="O356" s="1"/>
      <c r="S356" s="1"/>
    </row>
    <row r="357" spans="15:19" ht="15.75" customHeight="1">
      <c r="O357" s="1"/>
      <c r="S357" s="1"/>
    </row>
    <row r="358" spans="15:19" ht="15.75" customHeight="1">
      <c r="O358" s="1"/>
      <c r="S358" s="1"/>
    </row>
    <row r="359" spans="15:19" ht="15.75" customHeight="1">
      <c r="O359" s="1"/>
      <c r="S359" s="1"/>
    </row>
    <row r="360" spans="15:19" ht="15.75" customHeight="1">
      <c r="O360" s="1"/>
      <c r="S360" s="1"/>
    </row>
    <row r="361" spans="15:19" ht="15.75" customHeight="1">
      <c r="O361" s="1"/>
      <c r="S361" s="1"/>
    </row>
    <row r="362" spans="15:19" ht="15.75" customHeight="1">
      <c r="O362" s="1"/>
      <c r="S362" s="1"/>
    </row>
    <row r="363" spans="15:19" ht="15.75" customHeight="1">
      <c r="O363" s="1"/>
      <c r="S363" s="1"/>
    </row>
    <row r="364" spans="15:19" ht="15.75" customHeight="1">
      <c r="O364" s="1"/>
      <c r="S364" s="1"/>
    </row>
    <row r="365" spans="15:19" ht="15.75" customHeight="1">
      <c r="O365" s="1"/>
      <c r="S365" s="1"/>
    </row>
    <row r="366" spans="15:19" ht="15.75" customHeight="1">
      <c r="O366" s="1"/>
      <c r="S366" s="1"/>
    </row>
    <row r="367" spans="15:19" ht="15.75" customHeight="1">
      <c r="O367" s="1"/>
      <c r="S367" s="1"/>
    </row>
    <row r="368" spans="15:19" ht="15.75" customHeight="1">
      <c r="O368" s="1"/>
      <c r="S368" s="1"/>
    </row>
    <row r="369" spans="15:19" ht="15.75" customHeight="1">
      <c r="O369" s="1"/>
      <c r="S369" s="1"/>
    </row>
    <row r="370" spans="15:19" ht="15.75" customHeight="1">
      <c r="O370" s="1"/>
      <c r="S370" s="1"/>
    </row>
    <row r="371" spans="15:19" ht="15.75" customHeight="1">
      <c r="O371" s="1"/>
      <c r="S371" s="1"/>
    </row>
    <row r="372" spans="15:19" ht="15.75" customHeight="1">
      <c r="O372" s="1"/>
      <c r="S372" s="1"/>
    </row>
    <row r="373" spans="15:19" ht="15.75" customHeight="1">
      <c r="O373" s="1"/>
      <c r="S373" s="1"/>
    </row>
    <row r="374" spans="15:19" ht="15.75" customHeight="1">
      <c r="O374" s="1"/>
      <c r="S374" s="1"/>
    </row>
    <row r="375" spans="15:19" ht="15.75" customHeight="1">
      <c r="O375" s="1"/>
      <c r="S375" s="1"/>
    </row>
    <row r="376" spans="15:19" ht="15.75" customHeight="1">
      <c r="O376" s="1"/>
      <c r="S376" s="1"/>
    </row>
    <row r="377" spans="15:19" ht="15.75" customHeight="1">
      <c r="O377" s="1"/>
      <c r="S377" s="1"/>
    </row>
    <row r="378" spans="15:19" ht="15.75" customHeight="1">
      <c r="O378" s="1"/>
      <c r="S378" s="1"/>
    </row>
    <row r="379" spans="15:19" ht="15.75" customHeight="1">
      <c r="O379" s="1"/>
      <c r="S379" s="1"/>
    </row>
    <row r="380" spans="15:19" ht="15.75" customHeight="1">
      <c r="O380" s="1"/>
      <c r="S380" s="1"/>
    </row>
    <row r="381" spans="15:19" ht="15.75" customHeight="1">
      <c r="O381" s="1"/>
      <c r="S381" s="1"/>
    </row>
    <row r="382" spans="15:19" ht="15.75" customHeight="1">
      <c r="O382" s="1"/>
      <c r="S382" s="1"/>
    </row>
    <row r="383" spans="15:19" ht="15.75" customHeight="1">
      <c r="O383" s="1"/>
      <c r="S383" s="1"/>
    </row>
    <row r="384" spans="15:19" ht="15.75" customHeight="1">
      <c r="O384" s="1"/>
      <c r="S384" s="1"/>
    </row>
    <row r="385" spans="15:19" ht="15.75" customHeight="1">
      <c r="O385" s="1"/>
      <c r="S385" s="1"/>
    </row>
    <row r="386" spans="15:19" ht="15.75" customHeight="1">
      <c r="O386" s="1"/>
      <c r="S386" s="1"/>
    </row>
    <row r="387" spans="15:19" ht="15.75" customHeight="1">
      <c r="O387" s="1"/>
      <c r="S387" s="1"/>
    </row>
    <row r="388" spans="15:19" ht="15.75" customHeight="1">
      <c r="O388" s="1"/>
      <c r="S388" s="1"/>
    </row>
    <row r="389" spans="15:19" ht="15.75" customHeight="1">
      <c r="O389" s="1"/>
      <c r="S389" s="1"/>
    </row>
    <row r="390" spans="15:19" ht="15.75" customHeight="1">
      <c r="O390" s="1"/>
      <c r="S390" s="1"/>
    </row>
    <row r="391" spans="15:19" ht="15.75" customHeight="1">
      <c r="O391" s="1"/>
      <c r="S391" s="1"/>
    </row>
    <row r="392" spans="15:19" ht="15.75" customHeight="1">
      <c r="O392" s="1"/>
      <c r="S392" s="1"/>
    </row>
    <row r="393" spans="15:19" ht="15.75" customHeight="1">
      <c r="O393" s="1"/>
      <c r="S393" s="1"/>
    </row>
    <row r="394" spans="15:19" ht="15.75" customHeight="1">
      <c r="O394" s="1"/>
      <c r="S394" s="1"/>
    </row>
    <row r="395" spans="15:19" ht="15.75" customHeight="1">
      <c r="O395" s="1"/>
      <c r="S395" s="1"/>
    </row>
    <row r="396" spans="15:19" ht="15.75" customHeight="1">
      <c r="O396" s="1"/>
      <c r="S396" s="1"/>
    </row>
    <row r="397" spans="15:19" ht="15.75" customHeight="1">
      <c r="O397" s="1"/>
      <c r="S397" s="1"/>
    </row>
    <row r="398" spans="15:19" ht="15.75" customHeight="1">
      <c r="O398" s="1"/>
      <c r="S398" s="1"/>
    </row>
    <row r="399" spans="15:19" ht="15.75" customHeight="1">
      <c r="O399" s="1"/>
      <c r="S399" s="1"/>
    </row>
    <row r="400" spans="15:19" ht="15.75" customHeight="1">
      <c r="O400" s="1"/>
      <c r="S400" s="1"/>
    </row>
    <row r="401" spans="15:19" ht="15.75" customHeight="1">
      <c r="O401" s="1"/>
      <c r="S401" s="1"/>
    </row>
    <row r="402" spans="15:19" ht="15.75" customHeight="1">
      <c r="O402" s="1"/>
      <c r="S402" s="1"/>
    </row>
    <row r="403" spans="15:19" ht="15.75" customHeight="1">
      <c r="O403" s="1"/>
      <c r="S403" s="1"/>
    </row>
    <row r="404" spans="15:19" ht="15.75" customHeight="1">
      <c r="O404" s="1"/>
      <c r="S404" s="1"/>
    </row>
    <row r="405" spans="15:19" ht="15.75" customHeight="1">
      <c r="O405" s="1"/>
      <c r="S405" s="1"/>
    </row>
    <row r="406" spans="15:19" ht="15.75" customHeight="1">
      <c r="O406" s="1"/>
      <c r="S406" s="1"/>
    </row>
    <row r="407" spans="15:19" ht="15.75" customHeight="1">
      <c r="O407" s="1"/>
      <c r="S407" s="1"/>
    </row>
    <row r="408" spans="15:19" ht="15.75" customHeight="1">
      <c r="O408" s="1"/>
      <c r="S408" s="1"/>
    </row>
    <row r="409" spans="15:19" ht="15.75" customHeight="1">
      <c r="O409" s="1"/>
      <c r="S409" s="1"/>
    </row>
    <row r="410" spans="15:19" ht="15.75" customHeight="1">
      <c r="O410" s="1"/>
      <c r="S410" s="1"/>
    </row>
    <row r="411" spans="15:19" ht="15.75" customHeight="1">
      <c r="O411" s="1"/>
      <c r="S411" s="1"/>
    </row>
    <row r="412" spans="15:19" ht="15.75" customHeight="1">
      <c r="O412" s="1"/>
      <c r="S412" s="1"/>
    </row>
    <row r="413" spans="15:19" ht="15.75" customHeight="1">
      <c r="O413" s="1"/>
      <c r="S413" s="1"/>
    </row>
    <row r="414" spans="15:19" ht="15.75" customHeight="1">
      <c r="O414" s="1"/>
      <c r="S414" s="1"/>
    </row>
    <row r="415" spans="15:19" ht="15.75" customHeight="1">
      <c r="O415" s="1"/>
      <c r="S415" s="1"/>
    </row>
    <row r="416" spans="15:19" ht="15.75" customHeight="1">
      <c r="O416" s="1"/>
      <c r="S416" s="1"/>
    </row>
    <row r="417" spans="15:19" ht="15.75" customHeight="1">
      <c r="O417" s="1"/>
      <c r="S417" s="1"/>
    </row>
    <row r="418" spans="15:19" ht="15.75" customHeight="1">
      <c r="O418" s="1"/>
      <c r="S418" s="1"/>
    </row>
    <row r="419" spans="15:19" ht="15.75" customHeight="1">
      <c r="O419" s="1"/>
      <c r="S419" s="1"/>
    </row>
    <row r="420" spans="15:19" ht="15.75" customHeight="1">
      <c r="O420" s="1"/>
      <c r="S420" s="1"/>
    </row>
    <row r="421" spans="15:19" ht="15.75" customHeight="1">
      <c r="O421" s="1"/>
      <c r="S421" s="1"/>
    </row>
    <row r="422" spans="15:19" ht="15.75" customHeight="1">
      <c r="O422" s="1"/>
      <c r="S422" s="1"/>
    </row>
    <row r="423" spans="15:19" ht="15.75" customHeight="1">
      <c r="O423" s="1"/>
      <c r="S423" s="1"/>
    </row>
    <row r="424" spans="15:19" ht="15.75" customHeight="1">
      <c r="O424" s="1"/>
      <c r="S424" s="1"/>
    </row>
    <row r="425" spans="15:19" ht="15.75" customHeight="1">
      <c r="O425" s="1"/>
      <c r="S425" s="1"/>
    </row>
    <row r="426" spans="15:19" ht="15.75" customHeight="1">
      <c r="O426" s="1"/>
      <c r="S426" s="1"/>
    </row>
    <row r="427" spans="15:19" ht="15.75" customHeight="1">
      <c r="O427" s="1"/>
      <c r="S427" s="1"/>
    </row>
    <row r="428" spans="15:19" ht="15.75" customHeight="1">
      <c r="O428" s="1"/>
      <c r="S428" s="1"/>
    </row>
    <row r="429" spans="15:19" ht="15.75" customHeight="1">
      <c r="O429" s="1"/>
      <c r="S429" s="1"/>
    </row>
    <row r="430" spans="15:19" ht="15.75" customHeight="1">
      <c r="O430" s="1"/>
      <c r="S430" s="1"/>
    </row>
    <row r="431" spans="15:19" ht="15.75" customHeight="1">
      <c r="O431" s="1"/>
      <c r="S431" s="1"/>
    </row>
    <row r="432" spans="15:19" ht="15.75" customHeight="1">
      <c r="O432" s="1"/>
      <c r="S432" s="1"/>
    </row>
    <row r="433" spans="15:19" ht="15.75" customHeight="1">
      <c r="O433" s="1"/>
      <c r="S433" s="1"/>
    </row>
    <row r="434" spans="15:19" ht="15.75" customHeight="1">
      <c r="O434" s="1"/>
      <c r="S434" s="1"/>
    </row>
    <row r="435" spans="15:19" ht="15.75" customHeight="1">
      <c r="O435" s="1"/>
      <c r="S435" s="1"/>
    </row>
    <row r="436" spans="15:19" ht="15.75" customHeight="1">
      <c r="O436" s="1"/>
      <c r="S436" s="1"/>
    </row>
    <row r="437" spans="15:19" ht="15.75" customHeight="1">
      <c r="O437" s="1"/>
      <c r="S437" s="1"/>
    </row>
    <row r="438" spans="15:19" ht="15.75" customHeight="1">
      <c r="O438" s="1"/>
      <c r="S438" s="1"/>
    </row>
    <row r="439" spans="15:19" ht="15.75" customHeight="1">
      <c r="O439" s="1"/>
      <c r="S439" s="1"/>
    </row>
    <row r="440" spans="15:19" ht="15.75" customHeight="1">
      <c r="O440" s="1"/>
      <c r="S440" s="1"/>
    </row>
    <row r="441" spans="15:19" ht="15.75" customHeight="1">
      <c r="O441" s="1"/>
      <c r="S441" s="1"/>
    </row>
    <row r="442" spans="15:19" ht="15.75" customHeight="1">
      <c r="O442" s="1"/>
      <c r="S442" s="1"/>
    </row>
    <row r="443" spans="15:19" ht="15.75" customHeight="1">
      <c r="O443" s="1"/>
      <c r="S443" s="1"/>
    </row>
    <row r="444" spans="15:19" ht="15.75" customHeight="1">
      <c r="O444" s="1"/>
      <c r="S444" s="1"/>
    </row>
    <row r="445" spans="15:19" ht="15.75" customHeight="1">
      <c r="O445" s="1"/>
      <c r="S445" s="1"/>
    </row>
    <row r="446" spans="15:19" ht="15.75" customHeight="1">
      <c r="O446" s="1"/>
      <c r="S446" s="1"/>
    </row>
    <row r="447" spans="15:19" ht="15.75" customHeight="1">
      <c r="O447" s="1"/>
      <c r="S447" s="1"/>
    </row>
    <row r="448" spans="15:19" ht="15.75" customHeight="1">
      <c r="O448" s="1"/>
      <c r="S448" s="1"/>
    </row>
    <row r="449" spans="15:19" ht="15.75" customHeight="1">
      <c r="O449" s="1"/>
      <c r="S449" s="1"/>
    </row>
    <row r="450" spans="15:19" ht="15.75" customHeight="1">
      <c r="O450" s="1"/>
      <c r="S450" s="1"/>
    </row>
    <row r="451" spans="15:19" ht="15.75" customHeight="1">
      <c r="O451" s="1"/>
      <c r="S451" s="1"/>
    </row>
    <row r="452" spans="15:19" ht="15.75" customHeight="1">
      <c r="O452" s="1"/>
      <c r="S452" s="1"/>
    </row>
    <row r="453" spans="15:19" ht="15.75" customHeight="1">
      <c r="O453" s="1"/>
      <c r="S453" s="1"/>
    </row>
    <row r="454" spans="15:19" ht="15.75" customHeight="1">
      <c r="O454" s="1"/>
      <c r="S454" s="1"/>
    </row>
    <row r="455" spans="15:19" ht="15.75" customHeight="1">
      <c r="O455" s="1"/>
      <c r="S455" s="1"/>
    </row>
    <row r="456" spans="15:19" ht="15.75" customHeight="1">
      <c r="O456" s="1"/>
      <c r="S456" s="1"/>
    </row>
    <row r="457" spans="15:19" ht="15.75" customHeight="1">
      <c r="O457" s="1"/>
      <c r="S457" s="1"/>
    </row>
    <row r="458" spans="15:19" ht="15.75" customHeight="1">
      <c r="O458" s="1"/>
      <c r="S458" s="1"/>
    </row>
    <row r="459" spans="15:19" ht="15.75" customHeight="1">
      <c r="O459" s="1"/>
      <c r="S459" s="1"/>
    </row>
    <row r="460" spans="15:19" ht="15.75" customHeight="1">
      <c r="O460" s="1"/>
      <c r="S460" s="1"/>
    </row>
    <row r="461" spans="15:19" ht="15.75" customHeight="1">
      <c r="O461" s="1"/>
      <c r="S461" s="1"/>
    </row>
    <row r="462" spans="15:19" ht="15.75" customHeight="1">
      <c r="O462" s="1"/>
      <c r="S462" s="1"/>
    </row>
    <row r="463" spans="15:19" ht="15.75" customHeight="1">
      <c r="O463" s="1"/>
      <c r="S463" s="1"/>
    </row>
    <row r="464" spans="15:19" ht="15.75" customHeight="1">
      <c r="O464" s="1"/>
      <c r="S464" s="1"/>
    </row>
    <row r="465" spans="15:19" ht="15.75" customHeight="1">
      <c r="O465" s="1"/>
      <c r="S465" s="1"/>
    </row>
    <row r="466" spans="15:19" ht="15.75" customHeight="1">
      <c r="O466" s="1"/>
      <c r="S466" s="1"/>
    </row>
    <row r="467" spans="15:19" ht="15.75" customHeight="1">
      <c r="O467" s="1"/>
      <c r="S467" s="1"/>
    </row>
    <row r="468" spans="15:19" ht="15.75" customHeight="1">
      <c r="O468" s="1"/>
      <c r="S468" s="1"/>
    </row>
    <row r="469" spans="15:19" ht="15.75" customHeight="1">
      <c r="O469" s="1"/>
      <c r="S469" s="1"/>
    </row>
    <row r="470" spans="15:19" ht="15.75" customHeight="1">
      <c r="O470" s="1"/>
      <c r="S470" s="1"/>
    </row>
    <row r="471" spans="15:19" ht="15.75" customHeight="1">
      <c r="O471" s="1"/>
      <c r="S471" s="1"/>
    </row>
    <row r="472" spans="15:19" ht="15.75" customHeight="1">
      <c r="O472" s="1"/>
      <c r="S472" s="1"/>
    </row>
    <row r="473" spans="15:19" ht="15.75" customHeight="1">
      <c r="O473" s="1"/>
      <c r="S473" s="1"/>
    </row>
    <row r="474" spans="15:19" ht="15.75" customHeight="1">
      <c r="O474" s="1"/>
      <c r="S474" s="1"/>
    </row>
    <row r="475" spans="15:19" ht="15.75" customHeight="1">
      <c r="O475" s="1"/>
      <c r="S475" s="1"/>
    </row>
    <row r="476" spans="15:19" ht="15.75" customHeight="1">
      <c r="O476" s="1"/>
      <c r="S476" s="1"/>
    </row>
    <row r="477" spans="15:19" ht="15.75" customHeight="1">
      <c r="O477" s="1"/>
      <c r="S477" s="1"/>
    </row>
    <row r="478" spans="15:19" ht="15.75" customHeight="1">
      <c r="O478" s="1"/>
      <c r="S478" s="1"/>
    </row>
    <row r="479" spans="15:19" ht="15.75" customHeight="1">
      <c r="O479" s="1"/>
      <c r="S479" s="1"/>
    </row>
    <row r="480" spans="15:19" ht="15.75" customHeight="1">
      <c r="O480" s="1"/>
      <c r="S480" s="1"/>
    </row>
    <row r="481" spans="15:19" ht="15.75" customHeight="1">
      <c r="O481" s="1"/>
      <c r="S481" s="1"/>
    </row>
    <row r="482" spans="15:19" ht="15.75" customHeight="1">
      <c r="O482" s="1"/>
      <c r="S482" s="1"/>
    </row>
    <row r="483" spans="15:19" ht="15.75" customHeight="1">
      <c r="O483" s="1"/>
      <c r="S483" s="1"/>
    </row>
    <row r="484" spans="15:19" ht="15.75" customHeight="1">
      <c r="O484" s="1"/>
      <c r="S484" s="1"/>
    </row>
    <row r="485" spans="15:19" ht="15.75" customHeight="1">
      <c r="O485" s="1"/>
      <c r="S485" s="1"/>
    </row>
    <row r="486" spans="15:19" ht="15.75" customHeight="1">
      <c r="O486" s="1"/>
      <c r="S486" s="1"/>
    </row>
    <row r="487" spans="15:19" ht="15.75" customHeight="1">
      <c r="O487" s="1"/>
      <c r="S487" s="1"/>
    </row>
    <row r="488" spans="15:19" ht="15.75" customHeight="1">
      <c r="O488" s="1"/>
      <c r="S488" s="1"/>
    </row>
    <row r="489" spans="15:19" ht="15.75" customHeight="1">
      <c r="O489" s="1"/>
      <c r="S489" s="1"/>
    </row>
    <row r="490" spans="15:19" ht="15.75" customHeight="1">
      <c r="O490" s="1"/>
      <c r="S490" s="1"/>
    </row>
    <row r="491" spans="15:19" ht="15.75" customHeight="1">
      <c r="O491" s="1"/>
      <c r="S491" s="1"/>
    </row>
    <row r="492" spans="15:19" ht="15.75" customHeight="1">
      <c r="O492" s="1"/>
      <c r="S492" s="1"/>
    </row>
    <row r="493" spans="15:19" ht="15.75" customHeight="1">
      <c r="O493" s="1"/>
      <c r="S493" s="1"/>
    </row>
    <row r="494" spans="15:19" ht="15.75" customHeight="1">
      <c r="O494" s="1"/>
      <c r="S494" s="1"/>
    </row>
    <row r="495" spans="15:19" ht="15.75" customHeight="1">
      <c r="O495" s="1"/>
      <c r="S495" s="1"/>
    </row>
    <row r="496" spans="15:19" ht="15.75" customHeight="1">
      <c r="O496" s="1"/>
      <c r="S496" s="1"/>
    </row>
    <row r="497" spans="15:19" ht="15.75" customHeight="1">
      <c r="O497" s="1"/>
      <c r="S497" s="1"/>
    </row>
    <row r="498" spans="15:19" ht="15.75" customHeight="1">
      <c r="O498" s="1"/>
      <c r="S498" s="1"/>
    </row>
    <row r="499" spans="15:19" ht="15.75" customHeight="1">
      <c r="O499" s="1"/>
      <c r="S499" s="1"/>
    </row>
    <row r="500" spans="15:19" ht="15.75" customHeight="1">
      <c r="O500" s="1"/>
      <c r="S500" s="1"/>
    </row>
    <row r="501" spans="15:19" ht="15.75" customHeight="1">
      <c r="O501" s="1"/>
      <c r="S501" s="1"/>
    </row>
    <row r="502" spans="15:19" ht="15.75" customHeight="1">
      <c r="O502" s="1"/>
      <c r="S502" s="1"/>
    </row>
    <row r="503" spans="15:19" ht="15.75" customHeight="1">
      <c r="O503" s="1"/>
      <c r="S503" s="1"/>
    </row>
    <row r="504" spans="15:19" ht="15.75" customHeight="1">
      <c r="O504" s="1"/>
      <c r="S504" s="1"/>
    </row>
    <row r="505" spans="15:19" ht="15.75" customHeight="1">
      <c r="O505" s="1"/>
      <c r="S505" s="1"/>
    </row>
    <row r="506" spans="15:19" ht="15.75" customHeight="1">
      <c r="O506" s="1"/>
      <c r="S506" s="1"/>
    </row>
    <row r="507" spans="15:19" ht="15.75" customHeight="1">
      <c r="O507" s="1"/>
      <c r="S507" s="1"/>
    </row>
    <row r="508" spans="15:19" ht="15.75" customHeight="1">
      <c r="O508" s="1"/>
      <c r="S508" s="1"/>
    </row>
    <row r="509" spans="15:19" ht="15.75" customHeight="1">
      <c r="O509" s="1"/>
      <c r="S509" s="1"/>
    </row>
    <row r="510" spans="15:19" ht="15.75" customHeight="1">
      <c r="O510" s="1"/>
      <c r="S510" s="1"/>
    </row>
    <row r="511" spans="15:19" ht="15.75" customHeight="1">
      <c r="O511" s="1"/>
      <c r="S511" s="1"/>
    </row>
    <row r="512" spans="15:19" ht="15.75" customHeight="1">
      <c r="O512" s="1"/>
      <c r="S512" s="1"/>
    </row>
    <row r="513" spans="15:19" ht="15.75" customHeight="1">
      <c r="O513" s="1"/>
      <c r="S513" s="1"/>
    </row>
    <row r="514" spans="15:19" ht="15.75" customHeight="1">
      <c r="O514" s="1"/>
      <c r="S514" s="1"/>
    </row>
    <row r="515" spans="15:19" ht="15.75" customHeight="1">
      <c r="O515" s="1"/>
      <c r="S515" s="1"/>
    </row>
    <row r="516" spans="15:19" ht="15.75" customHeight="1">
      <c r="O516" s="1"/>
      <c r="S516" s="1"/>
    </row>
    <row r="517" spans="15:19" ht="15.75" customHeight="1">
      <c r="O517" s="1"/>
      <c r="S517" s="1"/>
    </row>
    <row r="518" spans="15:19" ht="15.75" customHeight="1">
      <c r="O518" s="1"/>
      <c r="S518" s="1"/>
    </row>
    <row r="519" spans="15:19" ht="15.75" customHeight="1">
      <c r="O519" s="1"/>
      <c r="S519" s="1"/>
    </row>
    <row r="520" spans="15:19" ht="15.75" customHeight="1">
      <c r="O520" s="1"/>
      <c r="S520" s="1"/>
    </row>
    <row r="521" spans="15:19" ht="15.75" customHeight="1">
      <c r="O521" s="1"/>
      <c r="S521" s="1"/>
    </row>
    <row r="522" spans="15:19" ht="15.75" customHeight="1">
      <c r="O522" s="1"/>
      <c r="S522" s="1"/>
    </row>
    <row r="523" spans="15:19" ht="15.75" customHeight="1">
      <c r="O523" s="1"/>
      <c r="S523" s="1"/>
    </row>
    <row r="524" spans="15:19" ht="15.75" customHeight="1">
      <c r="O524" s="1"/>
      <c r="S524" s="1"/>
    </row>
    <row r="525" spans="15:19" ht="15.75" customHeight="1">
      <c r="O525" s="1"/>
      <c r="S525" s="1"/>
    </row>
    <row r="526" spans="15:19" ht="15.75" customHeight="1">
      <c r="O526" s="1"/>
      <c r="S526" s="1"/>
    </row>
    <row r="527" spans="15:19" ht="15.75" customHeight="1">
      <c r="O527" s="1"/>
      <c r="S527" s="1"/>
    </row>
    <row r="528" spans="15:19" ht="15.75" customHeight="1">
      <c r="O528" s="1"/>
      <c r="S528" s="1"/>
    </row>
    <row r="529" spans="15:19" ht="15.75" customHeight="1">
      <c r="O529" s="1"/>
      <c r="S529" s="1"/>
    </row>
    <row r="530" spans="15:19" ht="15.75" customHeight="1">
      <c r="O530" s="1"/>
      <c r="S530" s="1"/>
    </row>
    <row r="531" spans="15:19" ht="15.75" customHeight="1">
      <c r="O531" s="1"/>
      <c r="S531" s="1"/>
    </row>
    <row r="532" spans="15:19" ht="15.75" customHeight="1">
      <c r="O532" s="1"/>
      <c r="S532" s="1"/>
    </row>
    <row r="533" spans="15:19" ht="15.75" customHeight="1">
      <c r="O533" s="1"/>
      <c r="S533" s="1"/>
    </row>
    <row r="534" spans="15:19" ht="15.75" customHeight="1">
      <c r="O534" s="1"/>
      <c r="S534" s="1"/>
    </row>
    <row r="535" spans="15:19" ht="15.75" customHeight="1">
      <c r="O535" s="1"/>
      <c r="S535" s="1"/>
    </row>
    <row r="536" spans="15:19" ht="15.75" customHeight="1">
      <c r="O536" s="1"/>
      <c r="S536" s="1"/>
    </row>
    <row r="537" spans="15:19" ht="15.75" customHeight="1">
      <c r="O537" s="1"/>
      <c r="S537" s="1"/>
    </row>
    <row r="538" spans="15:19" ht="15.75" customHeight="1">
      <c r="O538" s="1"/>
      <c r="S538" s="1"/>
    </row>
    <row r="539" spans="15:19" ht="15.75" customHeight="1">
      <c r="O539" s="1"/>
      <c r="S539" s="1"/>
    </row>
    <row r="540" spans="15:19" ht="15.75" customHeight="1">
      <c r="O540" s="1"/>
      <c r="S540" s="1"/>
    </row>
    <row r="541" spans="15:19" ht="15.75" customHeight="1">
      <c r="O541" s="1"/>
      <c r="S541" s="1"/>
    </row>
    <row r="542" spans="15:19" ht="15.75" customHeight="1">
      <c r="O542" s="1"/>
      <c r="S542" s="1"/>
    </row>
    <row r="543" spans="15:19" ht="15.75" customHeight="1">
      <c r="O543" s="1"/>
      <c r="S543" s="1"/>
    </row>
    <row r="544" spans="15:19" ht="15.75" customHeight="1">
      <c r="O544" s="1"/>
      <c r="S544" s="1"/>
    </row>
    <row r="545" spans="15:19" ht="15.75" customHeight="1">
      <c r="O545" s="1"/>
      <c r="S545" s="1"/>
    </row>
    <row r="546" spans="15:19" ht="15.75" customHeight="1">
      <c r="O546" s="1"/>
      <c r="S546" s="1"/>
    </row>
    <row r="547" spans="15:19" ht="15.75" customHeight="1">
      <c r="O547" s="1"/>
      <c r="S547" s="1"/>
    </row>
    <row r="548" spans="15:19" ht="15.75" customHeight="1">
      <c r="O548" s="1"/>
      <c r="S548" s="1"/>
    </row>
    <row r="549" spans="15:19" ht="15.75" customHeight="1">
      <c r="O549" s="1"/>
      <c r="S549" s="1"/>
    </row>
    <row r="550" spans="15:19" ht="15.75" customHeight="1">
      <c r="O550" s="1"/>
      <c r="S550" s="1"/>
    </row>
    <row r="551" spans="15:19" ht="15.75" customHeight="1">
      <c r="O551" s="1"/>
      <c r="S551" s="1"/>
    </row>
    <row r="552" spans="15:19" ht="15.75" customHeight="1">
      <c r="O552" s="1"/>
      <c r="S552" s="1"/>
    </row>
    <row r="553" spans="15:19" ht="15.75" customHeight="1">
      <c r="O553" s="1"/>
      <c r="S553" s="1"/>
    </row>
    <row r="554" spans="15:19" ht="15.75" customHeight="1">
      <c r="O554" s="1"/>
      <c r="S554" s="1"/>
    </row>
    <row r="555" spans="15:19" ht="15.75" customHeight="1">
      <c r="O555" s="1"/>
      <c r="S555" s="1"/>
    </row>
    <row r="556" spans="15:19" ht="15.75" customHeight="1">
      <c r="O556" s="1"/>
      <c r="S556" s="1"/>
    </row>
    <row r="557" spans="15:19" ht="15.75" customHeight="1">
      <c r="O557" s="1"/>
      <c r="S557" s="1"/>
    </row>
    <row r="558" spans="15:19" ht="15.75" customHeight="1">
      <c r="O558" s="1"/>
      <c r="S558" s="1"/>
    </row>
    <row r="559" spans="15:19" ht="15.75" customHeight="1">
      <c r="O559" s="1"/>
      <c r="S559" s="1"/>
    </row>
    <row r="560" spans="15:19" ht="15.75" customHeight="1">
      <c r="O560" s="1"/>
      <c r="S560" s="1"/>
    </row>
    <row r="561" spans="15:19" ht="15.75" customHeight="1">
      <c r="O561" s="1"/>
      <c r="S561" s="1"/>
    </row>
    <row r="562" spans="15:19" ht="15.75" customHeight="1">
      <c r="O562" s="1"/>
      <c r="S562" s="1"/>
    </row>
    <row r="563" spans="15:19" ht="15.75" customHeight="1">
      <c r="O563" s="1"/>
      <c r="S563" s="1"/>
    </row>
    <row r="564" spans="15:19" ht="15.75" customHeight="1">
      <c r="O564" s="1"/>
      <c r="S564" s="1"/>
    </row>
    <row r="565" spans="15:19" ht="15.75" customHeight="1">
      <c r="O565" s="1"/>
      <c r="S565" s="1"/>
    </row>
    <row r="566" spans="15:19" ht="15.75" customHeight="1">
      <c r="O566" s="1"/>
      <c r="S566" s="1"/>
    </row>
    <row r="567" spans="15:19" ht="15.75" customHeight="1">
      <c r="O567" s="1"/>
      <c r="S567" s="1"/>
    </row>
    <row r="568" spans="15:19" ht="15.75" customHeight="1">
      <c r="O568" s="1"/>
      <c r="S568" s="1"/>
    </row>
    <row r="569" spans="15:19" ht="15.75" customHeight="1">
      <c r="O569" s="1"/>
      <c r="S569" s="1"/>
    </row>
    <row r="570" spans="15:19" ht="15.75" customHeight="1">
      <c r="O570" s="1"/>
      <c r="S570" s="1"/>
    </row>
    <row r="571" spans="15:19" ht="15.75" customHeight="1">
      <c r="O571" s="1"/>
      <c r="S571" s="1"/>
    </row>
    <row r="572" spans="15:19" ht="15.75" customHeight="1">
      <c r="O572" s="1"/>
      <c r="S572" s="1"/>
    </row>
    <row r="573" spans="15:19" ht="15.75" customHeight="1">
      <c r="O573" s="1"/>
      <c r="S573" s="1"/>
    </row>
    <row r="574" spans="15:19" ht="15.75" customHeight="1">
      <c r="O574" s="1"/>
      <c r="S574" s="1"/>
    </row>
    <row r="575" spans="15:19" ht="15.75" customHeight="1">
      <c r="O575" s="1"/>
      <c r="S575" s="1"/>
    </row>
    <row r="576" spans="15:19" ht="15.75" customHeight="1">
      <c r="O576" s="1"/>
      <c r="S576" s="1"/>
    </row>
    <row r="577" spans="15:19" ht="15.75" customHeight="1">
      <c r="O577" s="1"/>
      <c r="S577" s="1"/>
    </row>
    <row r="578" spans="15:19" ht="15.75" customHeight="1">
      <c r="O578" s="1"/>
      <c r="S578" s="1"/>
    </row>
    <row r="579" spans="15:19" ht="15.75" customHeight="1">
      <c r="O579" s="1"/>
      <c r="S579" s="1"/>
    </row>
    <row r="580" spans="15:19" ht="15.75" customHeight="1">
      <c r="O580" s="1"/>
      <c r="S580" s="1"/>
    </row>
    <row r="581" spans="15:19" ht="15.75" customHeight="1">
      <c r="O581" s="1"/>
      <c r="S581" s="1"/>
    </row>
    <row r="582" spans="15:19" ht="15.75" customHeight="1">
      <c r="O582" s="1"/>
      <c r="S582" s="1"/>
    </row>
    <row r="583" spans="15:19" ht="15.75" customHeight="1">
      <c r="O583" s="1"/>
      <c r="S583" s="1"/>
    </row>
    <row r="584" spans="15:19" ht="15.75" customHeight="1">
      <c r="O584" s="1"/>
      <c r="S584" s="1"/>
    </row>
    <row r="585" spans="15:19" ht="15.75" customHeight="1">
      <c r="O585" s="1"/>
      <c r="S585" s="1"/>
    </row>
    <row r="586" spans="15:19" ht="15.75" customHeight="1">
      <c r="O586" s="1"/>
      <c r="S586" s="1"/>
    </row>
    <row r="587" spans="15:19" ht="15.75" customHeight="1">
      <c r="O587" s="1"/>
      <c r="S587" s="1"/>
    </row>
    <row r="588" spans="15:19" ht="15.75" customHeight="1">
      <c r="O588" s="1"/>
      <c r="S588" s="1"/>
    </row>
    <row r="589" spans="15:19" ht="15.75" customHeight="1">
      <c r="O589" s="1"/>
      <c r="S589" s="1"/>
    </row>
    <row r="590" spans="15:19" ht="15.75" customHeight="1">
      <c r="O590" s="1"/>
      <c r="S590" s="1"/>
    </row>
    <row r="591" spans="15:19" ht="15.75" customHeight="1">
      <c r="O591" s="1"/>
      <c r="S591" s="1"/>
    </row>
    <row r="592" spans="15:19" ht="15.75" customHeight="1">
      <c r="O592" s="1"/>
      <c r="S592" s="1"/>
    </row>
    <row r="593" spans="15:19" ht="15.75" customHeight="1">
      <c r="O593" s="1"/>
      <c r="S593" s="1"/>
    </row>
    <row r="594" spans="15:19" ht="15.75" customHeight="1">
      <c r="O594" s="1"/>
      <c r="S594" s="1"/>
    </row>
    <row r="595" spans="15:19" ht="15.75" customHeight="1">
      <c r="O595" s="1"/>
      <c r="S595" s="1"/>
    </row>
    <row r="596" spans="15:19" ht="15.75" customHeight="1">
      <c r="O596" s="1"/>
      <c r="S596" s="1"/>
    </row>
    <row r="597" spans="15:19" ht="15.75" customHeight="1">
      <c r="O597" s="1"/>
      <c r="S597" s="1"/>
    </row>
    <row r="598" spans="15:19" ht="15.75" customHeight="1">
      <c r="O598" s="1"/>
      <c r="S598" s="1"/>
    </row>
    <row r="599" spans="15:19" ht="15.75" customHeight="1">
      <c r="O599" s="1"/>
      <c r="S599" s="1"/>
    </row>
    <row r="600" spans="15:19" ht="15.75" customHeight="1">
      <c r="O600" s="1"/>
      <c r="S600" s="1"/>
    </row>
    <row r="601" spans="15:19" ht="15.75" customHeight="1">
      <c r="O601" s="1"/>
      <c r="S601" s="1"/>
    </row>
    <row r="602" spans="15:19" ht="15.75" customHeight="1">
      <c r="O602" s="1"/>
      <c r="S602" s="1"/>
    </row>
    <row r="603" spans="15:19" ht="15.75" customHeight="1">
      <c r="O603" s="1"/>
      <c r="S603" s="1"/>
    </row>
    <row r="604" spans="15:19" ht="15.75" customHeight="1">
      <c r="O604" s="1"/>
      <c r="S604" s="1"/>
    </row>
    <row r="605" spans="15:19" ht="15.75" customHeight="1">
      <c r="O605" s="1"/>
      <c r="S605" s="1"/>
    </row>
    <row r="606" spans="15:19" ht="15.75" customHeight="1">
      <c r="O606" s="1"/>
      <c r="S606" s="1"/>
    </row>
    <row r="607" spans="15:19" ht="15.75" customHeight="1">
      <c r="O607" s="1"/>
      <c r="S607" s="1"/>
    </row>
    <row r="608" spans="15:19" ht="15.75" customHeight="1">
      <c r="O608" s="1"/>
      <c r="S608" s="1"/>
    </row>
    <row r="609" spans="15:19" ht="15.75" customHeight="1">
      <c r="O609" s="1"/>
      <c r="S609" s="1"/>
    </row>
    <row r="610" spans="15:19" ht="15.75" customHeight="1">
      <c r="O610" s="1"/>
      <c r="S610" s="1"/>
    </row>
    <row r="611" spans="15:19" ht="15.75" customHeight="1">
      <c r="O611" s="1"/>
      <c r="S611" s="1"/>
    </row>
    <row r="612" spans="15:19" ht="15.75" customHeight="1">
      <c r="O612" s="1"/>
      <c r="S612" s="1"/>
    </row>
    <row r="613" spans="15:19" ht="15.75" customHeight="1">
      <c r="O613" s="1"/>
      <c r="S613" s="1"/>
    </row>
    <row r="614" spans="15:19" ht="15.75" customHeight="1">
      <c r="O614" s="1"/>
      <c r="S614" s="1"/>
    </row>
    <row r="615" spans="15:19" ht="15.75" customHeight="1">
      <c r="O615" s="1"/>
      <c r="S615" s="1"/>
    </row>
    <row r="616" spans="15:19" ht="15.75" customHeight="1">
      <c r="O616" s="1"/>
      <c r="S616" s="1"/>
    </row>
    <row r="617" spans="15:19" ht="15.75" customHeight="1">
      <c r="O617" s="1"/>
      <c r="S617" s="1"/>
    </row>
    <row r="618" spans="15:19" ht="15.75" customHeight="1">
      <c r="O618" s="1"/>
      <c r="S618" s="1"/>
    </row>
    <row r="619" spans="15:19" ht="15.75" customHeight="1">
      <c r="O619" s="1"/>
      <c r="S619" s="1"/>
    </row>
    <row r="620" spans="15:19" ht="15.75" customHeight="1">
      <c r="O620" s="1"/>
      <c r="S620" s="1"/>
    </row>
    <row r="621" spans="15:19" ht="15.75" customHeight="1">
      <c r="O621" s="1"/>
      <c r="S621" s="1"/>
    </row>
    <row r="622" spans="15:19" ht="15.75" customHeight="1">
      <c r="O622" s="1"/>
      <c r="S622" s="1"/>
    </row>
    <row r="623" spans="15:19" ht="15.75" customHeight="1">
      <c r="O623" s="1"/>
      <c r="S623" s="1"/>
    </row>
    <row r="624" spans="15:19" ht="15.75" customHeight="1">
      <c r="O624" s="1"/>
      <c r="S624" s="1"/>
    </row>
    <row r="625" spans="15:19" ht="15.75" customHeight="1">
      <c r="O625" s="1"/>
      <c r="S625" s="1"/>
    </row>
    <row r="626" spans="15:19" ht="15.75" customHeight="1">
      <c r="O626" s="1"/>
      <c r="S626" s="1"/>
    </row>
    <row r="627" spans="15:19" ht="15.75" customHeight="1">
      <c r="O627" s="1"/>
      <c r="S627" s="1"/>
    </row>
    <row r="628" spans="15:19" ht="15.75" customHeight="1">
      <c r="O628" s="1"/>
      <c r="S628" s="1"/>
    </row>
    <row r="629" spans="15:19" ht="15.75" customHeight="1">
      <c r="O629" s="1"/>
      <c r="S629" s="1"/>
    </row>
    <row r="630" spans="15:19" ht="15.75" customHeight="1">
      <c r="O630" s="1"/>
      <c r="S630" s="1"/>
    </row>
    <row r="631" spans="15:19" ht="15.75" customHeight="1">
      <c r="O631" s="1"/>
      <c r="S631" s="1"/>
    </row>
    <row r="632" spans="15:19" ht="15.75" customHeight="1">
      <c r="O632" s="1"/>
      <c r="S632" s="1"/>
    </row>
    <row r="633" spans="15:19" ht="15.75" customHeight="1">
      <c r="O633" s="1"/>
      <c r="S633" s="1"/>
    </row>
    <row r="634" spans="15:19" ht="15.75" customHeight="1">
      <c r="O634" s="1"/>
      <c r="S634" s="1"/>
    </row>
    <row r="635" spans="15:19" ht="15.75" customHeight="1">
      <c r="O635" s="1"/>
      <c r="S635" s="1"/>
    </row>
    <row r="636" spans="15:19" ht="15.75" customHeight="1">
      <c r="O636" s="1"/>
      <c r="S636" s="1"/>
    </row>
    <row r="637" spans="15:19" ht="15.75" customHeight="1">
      <c r="O637" s="1"/>
      <c r="S637" s="1"/>
    </row>
    <row r="638" spans="15:19" ht="15.75" customHeight="1">
      <c r="O638" s="1"/>
      <c r="S638" s="1"/>
    </row>
    <row r="639" spans="15:19" ht="15.75" customHeight="1">
      <c r="O639" s="1"/>
      <c r="S639" s="1"/>
    </row>
    <row r="640" spans="15:19" ht="15.75" customHeight="1">
      <c r="O640" s="1"/>
      <c r="S640" s="1"/>
    </row>
    <row r="641" spans="15:19" ht="15.75" customHeight="1">
      <c r="O641" s="1"/>
      <c r="S641" s="1"/>
    </row>
    <row r="642" spans="15:19" ht="15.75" customHeight="1">
      <c r="O642" s="1"/>
      <c r="S642" s="1"/>
    </row>
    <row r="643" spans="15:19" ht="15.75" customHeight="1">
      <c r="O643" s="1"/>
      <c r="S643" s="1"/>
    </row>
    <row r="644" spans="15:19" ht="15.75" customHeight="1">
      <c r="O644" s="1"/>
      <c r="S644" s="1"/>
    </row>
    <row r="645" spans="15:19" ht="15.75" customHeight="1">
      <c r="O645" s="1"/>
      <c r="S645" s="1"/>
    </row>
    <row r="646" spans="15:19" ht="15.75" customHeight="1">
      <c r="O646" s="1"/>
      <c r="S646" s="1"/>
    </row>
    <row r="647" spans="15:19" ht="15.75" customHeight="1">
      <c r="O647" s="1"/>
      <c r="S647" s="1"/>
    </row>
    <row r="648" spans="15:19" ht="15.75" customHeight="1">
      <c r="O648" s="1"/>
      <c r="S648" s="1"/>
    </row>
    <row r="649" spans="15:19" ht="15.75" customHeight="1">
      <c r="O649" s="1"/>
      <c r="S649" s="1"/>
    </row>
    <row r="650" spans="15:19" ht="15.75" customHeight="1">
      <c r="O650" s="1"/>
      <c r="S650" s="1"/>
    </row>
    <row r="651" spans="15:19" ht="15.75" customHeight="1">
      <c r="O651" s="1"/>
      <c r="S651" s="1"/>
    </row>
    <row r="652" spans="15:19" ht="15.75" customHeight="1">
      <c r="O652" s="1"/>
      <c r="S652" s="1"/>
    </row>
    <row r="653" spans="15:19" ht="15.75" customHeight="1">
      <c r="O653" s="1"/>
      <c r="S653" s="1"/>
    </row>
    <row r="654" spans="15:19" ht="15.75" customHeight="1">
      <c r="O654" s="1"/>
      <c r="S654" s="1"/>
    </row>
    <row r="655" spans="15:19" ht="15.75" customHeight="1">
      <c r="O655" s="1"/>
      <c r="S655" s="1"/>
    </row>
    <row r="656" spans="15:19" ht="15.75" customHeight="1">
      <c r="O656" s="1"/>
      <c r="S656" s="1"/>
    </row>
    <row r="657" spans="15:19" ht="15.75" customHeight="1">
      <c r="O657" s="1"/>
      <c r="S657" s="1"/>
    </row>
    <row r="658" spans="15:19" ht="15.75" customHeight="1">
      <c r="O658" s="1"/>
      <c r="S658" s="1"/>
    </row>
    <row r="659" spans="15:19" ht="15.75" customHeight="1">
      <c r="O659" s="1"/>
      <c r="S659" s="1"/>
    </row>
    <row r="660" spans="15:19" ht="15.75" customHeight="1">
      <c r="O660" s="1"/>
      <c r="S660" s="1"/>
    </row>
    <row r="661" spans="15:19" ht="15.75" customHeight="1">
      <c r="O661" s="1"/>
      <c r="S661" s="1"/>
    </row>
    <row r="662" spans="15:19" ht="15.75" customHeight="1">
      <c r="O662" s="1"/>
      <c r="S662" s="1"/>
    </row>
    <row r="663" spans="15:19" ht="15.75" customHeight="1">
      <c r="O663" s="1"/>
      <c r="S663" s="1"/>
    </row>
    <row r="664" spans="15:19" ht="15.75" customHeight="1">
      <c r="O664" s="1"/>
      <c r="S664" s="1"/>
    </row>
    <row r="665" spans="15:19" ht="15.75" customHeight="1">
      <c r="O665" s="1"/>
      <c r="S665" s="1"/>
    </row>
    <row r="666" spans="15:19" ht="15.75" customHeight="1">
      <c r="O666" s="1"/>
      <c r="S666" s="1"/>
    </row>
    <row r="667" spans="15:19" ht="15.75" customHeight="1">
      <c r="O667" s="1"/>
      <c r="S667" s="1"/>
    </row>
    <row r="668" spans="15:19" ht="15.75" customHeight="1">
      <c r="O668" s="1"/>
      <c r="S668" s="1"/>
    </row>
    <row r="669" spans="15:19" ht="15.75" customHeight="1">
      <c r="O669" s="1"/>
      <c r="S669" s="1"/>
    </row>
    <row r="670" spans="15:19" ht="15.75" customHeight="1">
      <c r="O670" s="1"/>
      <c r="S670" s="1"/>
    </row>
    <row r="671" spans="15:19" ht="15.75" customHeight="1">
      <c r="O671" s="1"/>
      <c r="S671" s="1"/>
    </row>
    <row r="672" spans="15:19" ht="15.75" customHeight="1">
      <c r="O672" s="1"/>
      <c r="S672" s="1"/>
    </row>
    <row r="673" spans="15:19" ht="15.75" customHeight="1">
      <c r="O673" s="1"/>
      <c r="S673" s="1"/>
    </row>
    <row r="674" spans="15:19" ht="15.75" customHeight="1">
      <c r="O674" s="1"/>
      <c r="S674" s="1"/>
    </row>
    <row r="675" spans="15:19" ht="15.75" customHeight="1">
      <c r="O675" s="1"/>
      <c r="S675" s="1"/>
    </row>
    <row r="676" spans="15:19" ht="15.75" customHeight="1">
      <c r="O676" s="1"/>
      <c r="S676" s="1"/>
    </row>
    <row r="677" spans="15:19" ht="15.75" customHeight="1">
      <c r="O677" s="1"/>
      <c r="S677" s="1"/>
    </row>
    <row r="678" spans="15:19" ht="15.75" customHeight="1">
      <c r="O678" s="1"/>
      <c r="S678" s="1"/>
    </row>
    <row r="679" spans="15:19" ht="15.75" customHeight="1">
      <c r="O679" s="1"/>
      <c r="S679" s="1"/>
    </row>
    <row r="680" spans="15:19" ht="15.75" customHeight="1">
      <c r="O680" s="1"/>
      <c r="S680" s="1"/>
    </row>
    <row r="681" spans="15:19" ht="15.75" customHeight="1">
      <c r="O681" s="1"/>
      <c r="S681" s="1"/>
    </row>
    <row r="682" spans="15:19" ht="15.75" customHeight="1">
      <c r="O682" s="1"/>
      <c r="S682" s="1"/>
    </row>
    <row r="683" spans="15:19" ht="15.75" customHeight="1">
      <c r="O683" s="1"/>
      <c r="S683" s="1"/>
    </row>
    <row r="684" spans="15:19" ht="15.75" customHeight="1">
      <c r="O684" s="1"/>
      <c r="S684" s="1"/>
    </row>
    <row r="685" spans="15:19" ht="15.75" customHeight="1">
      <c r="O685" s="1"/>
      <c r="S685" s="1"/>
    </row>
    <row r="686" spans="15:19" ht="15.75" customHeight="1">
      <c r="O686" s="1"/>
      <c r="S686" s="1"/>
    </row>
    <row r="687" spans="15:19" ht="15.75" customHeight="1">
      <c r="O687" s="1"/>
      <c r="S687" s="1"/>
    </row>
    <row r="688" spans="15:19" ht="15.75" customHeight="1">
      <c r="O688" s="1"/>
      <c r="S688" s="1"/>
    </row>
    <row r="689" spans="15:19" ht="15.75" customHeight="1">
      <c r="O689" s="1"/>
      <c r="S689" s="1"/>
    </row>
    <row r="690" spans="15:19" ht="15.75" customHeight="1">
      <c r="O690" s="1"/>
      <c r="S690" s="1"/>
    </row>
    <row r="691" spans="15:19" ht="15.75" customHeight="1">
      <c r="O691" s="1"/>
      <c r="S691" s="1"/>
    </row>
    <row r="692" spans="15:19" ht="15.75" customHeight="1">
      <c r="O692" s="1"/>
      <c r="S692" s="1"/>
    </row>
    <row r="693" spans="15:19" ht="15.75" customHeight="1">
      <c r="O693" s="1"/>
      <c r="S693" s="1"/>
    </row>
    <row r="694" spans="15:19" ht="15.75" customHeight="1">
      <c r="O694" s="1"/>
      <c r="S694" s="1"/>
    </row>
    <row r="695" spans="15:19" ht="15.75" customHeight="1">
      <c r="O695" s="1"/>
      <c r="S695" s="1"/>
    </row>
    <row r="696" spans="15:19" ht="15.75" customHeight="1">
      <c r="O696" s="1"/>
      <c r="S696" s="1"/>
    </row>
    <row r="697" spans="15:19" ht="15.75" customHeight="1">
      <c r="O697" s="1"/>
      <c r="S697" s="1"/>
    </row>
    <row r="698" spans="15:19" ht="15.75" customHeight="1">
      <c r="O698" s="1"/>
      <c r="S698" s="1"/>
    </row>
    <row r="699" spans="15:19" ht="15.75" customHeight="1">
      <c r="O699" s="1"/>
      <c r="S699" s="1"/>
    </row>
    <row r="700" spans="15:19" ht="15.75" customHeight="1">
      <c r="O700" s="1"/>
      <c r="S700" s="1"/>
    </row>
    <row r="701" spans="15:19" ht="15.75" customHeight="1">
      <c r="O701" s="1"/>
      <c r="S701" s="1"/>
    </row>
    <row r="702" spans="15:19" ht="15.75" customHeight="1">
      <c r="O702" s="1"/>
      <c r="S702" s="1"/>
    </row>
    <row r="703" spans="15:19" ht="15.75" customHeight="1">
      <c r="O703" s="1"/>
      <c r="S703" s="1"/>
    </row>
    <row r="704" spans="15:19" ht="15.75" customHeight="1">
      <c r="O704" s="1"/>
      <c r="S704" s="1"/>
    </row>
    <row r="705" spans="15:19" ht="15.75" customHeight="1">
      <c r="O705" s="1"/>
      <c r="S705" s="1"/>
    </row>
    <row r="706" spans="15:19" ht="15.75" customHeight="1">
      <c r="O706" s="1"/>
      <c r="S706" s="1"/>
    </row>
    <row r="707" spans="15:19" ht="15.75" customHeight="1">
      <c r="O707" s="1"/>
      <c r="S707" s="1"/>
    </row>
    <row r="708" spans="15:19" ht="15.75" customHeight="1">
      <c r="O708" s="1"/>
      <c r="S708" s="1"/>
    </row>
    <row r="709" spans="15:19" ht="15.75" customHeight="1">
      <c r="O709" s="1"/>
      <c r="S709" s="1"/>
    </row>
    <row r="710" spans="15:19" ht="15.75" customHeight="1">
      <c r="O710" s="1"/>
      <c r="S710" s="1"/>
    </row>
    <row r="711" spans="15:19" ht="15.75" customHeight="1">
      <c r="O711" s="1"/>
      <c r="S711" s="1"/>
    </row>
    <row r="712" spans="15:19" ht="15.75" customHeight="1">
      <c r="O712" s="1"/>
      <c r="S712" s="1"/>
    </row>
    <row r="713" spans="15:19" ht="15.75" customHeight="1">
      <c r="O713" s="1"/>
      <c r="S713" s="1"/>
    </row>
    <row r="714" spans="15:19" ht="15.75" customHeight="1">
      <c r="O714" s="1"/>
      <c r="S714" s="1"/>
    </row>
    <row r="715" spans="15:19" ht="15.75" customHeight="1">
      <c r="O715" s="1"/>
      <c r="S715" s="1"/>
    </row>
    <row r="716" spans="15:19" ht="15.75" customHeight="1">
      <c r="O716" s="1"/>
      <c r="S716" s="1"/>
    </row>
    <row r="717" spans="15:19" ht="15.75" customHeight="1">
      <c r="O717" s="1"/>
      <c r="S717" s="1"/>
    </row>
    <row r="718" spans="15:19" ht="15.75" customHeight="1">
      <c r="O718" s="1"/>
      <c r="S718" s="1"/>
    </row>
    <row r="719" spans="15:19" ht="15.75" customHeight="1">
      <c r="O719" s="1"/>
      <c r="S719" s="1"/>
    </row>
    <row r="720" spans="15:19" ht="15.75" customHeight="1">
      <c r="O720" s="1"/>
      <c r="S720" s="1"/>
    </row>
    <row r="721" spans="15:19" ht="15.75" customHeight="1">
      <c r="O721" s="1"/>
      <c r="S721" s="1"/>
    </row>
    <row r="722" spans="15:19" ht="15.75" customHeight="1">
      <c r="O722" s="1"/>
      <c r="S722" s="1"/>
    </row>
    <row r="723" spans="15:19" ht="15.75" customHeight="1">
      <c r="O723" s="1"/>
      <c r="S723" s="1"/>
    </row>
    <row r="724" spans="15:19" ht="15.75" customHeight="1">
      <c r="O724" s="1"/>
      <c r="S724" s="1"/>
    </row>
    <row r="725" spans="15:19" ht="15.75" customHeight="1">
      <c r="O725" s="1"/>
      <c r="S725" s="1"/>
    </row>
    <row r="726" spans="15:19" ht="15.75" customHeight="1">
      <c r="O726" s="1"/>
      <c r="S726" s="1"/>
    </row>
    <row r="727" spans="15:19" ht="15.75" customHeight="1">
      <c r="O727" s="1"/>
      <c r="S727" s="1"/>
    </row>
    <row r="728" spans="15:19" ht="15.75" customHeight="1">
      <c r="O728" s="1"/>
      <c r="S728" s="1"/>
    </row>
    <row r="729" spans="15:19" ht="15.75" customHeight="1">
      <c r="O729" s="1"/>
      <c r="S729" s="1"/>
    </row>
    <row r="730" spans="15:19" ht="15.75" customHeight="1">
      <c r="O730" s="1"/>
      <c r="S730" s="1"/>
    </row>
    <row r="731" spans="15:19" ht="15.75" customHeight="1">
      <c r="O731" s="1"/>
      <c r="S731" s="1"/>
    </row>
    <row r="732" spans="15:19" ht="15.75" customHeight="1">
      <c r="O732" s="1"/>
      <c r="S732" s="1"/>
    </row>
    <row r="733" spans="15:19" ht="15.75" customHeight="1">
      <c r="O733" s="1"/>
      <c r="S733" s="1"/>
    </row>
    <row r="734" spans="15:19" ht="15.75" customHeight="1">
      <c r="O734" s="1"/>
      <c r="S734" s="1"/>
    </row>
    <row r="735" spans="15:19" ht="15.75" customHeight="1">
      <c r="O735" s="1"/>
      <c r="S735" s="1"/>
    </row>
    <row r="736" spans="15:19" ht="15.75" customHeight="1">
      <c r="O736" s="1"/>
      <c r="S736" s="1"/>
    </row>
    <row r="737" spans="15:19" ht="15.75" customHeight="1">
      <c r="O737" s="1"/>
      <c r="S737" s="1"/>
    </row>
    <row r="738" spans="15:19" ht="15.75" customHeight="1">
      <c r="O738" s="1"/>
      <c r="S738" s="1"/>
    </row>
    <row r="739" spans="15:19" ht="15.75" customHeight="1">
      <c r="O739" s="1"/>
      <c r="S739" s="1"/>
    </row>
    <row r="740" spans="15:19" ht="15.75" customHeight="1">
      <c r="O740" s="1"/>
      <c r="S740" s="1"/>
    </row>
    <row r="741" spans="15:19" ht="15.75" customHeight="1">
      <c r="O741" s="1"/>
      <c r="S741" s="1"/>
    </row>
    <row r="742" spans="15:19" ht="15.75" customHeight="1">
      <c r="O742" s="1"/>
      <c r="S742" s="1"/>
    </row>
    <row r="743" spans="15:19" ht="15.75" customHeight="1">
      <c r="O743" s="1"/>
      <c r="S743" s="1"/>
    </row>
    <row r="744" spans="15:19" ht="15.75" customHeight="1">
      <c r="O744" s="1"/>
      <c r="S744" s="1"/>
    </row>
    <row r="745" spans="15:19" ht="15.75" customHeight="1">
      <c r="O745" s="1"/>
      <c r="S745" s="1"/>
    </row>
    <row r="746" spans="15:19" ht="15.75" customHeight="1">
      <c r="O746" s="1"/>
      <c r="S746" s="1"/>
    </row>
    <row r="747" spans="15:19" ht="15.75" customHeight="1">
      <c r="O747" s="1"/>
      <c r="S747" s="1"/>
    </row>
    <row r="748" spans="15:19" ht="15.75" customHeight="1">
      <c r="O748" s="1"/>
      <c r="S748" s="1"/>
    </row>
    <row r="749" spans="15:19" ht="15.75" customHeight="1">
      <c r="O749" s="1"/>
      <c r="S749" s="1"/>
    </row>
    <row r="750" spans="15:19" ht="15.75" customHeight="1">
      <c r="O750" s="1"/>
      <c r="S750" s="1"/>
    </row>
    <row r="751" spans="15:19" ht="15.75" customHeight="1">
      <c r="O751" s="1"/>
      <c r="S751" s="1"/>
    </row>
    <row r="752" spans="15:19" ht="15.75" customHeight="1">
      <c r="O752" s="1"/>
      <c r="S752" s="1"/>
    </row>
    <row r="753" spans="15:19" ht="15.75" customHeight="1">
      <c r="O753" s="1"/>
      <c r="S753" s="1"/>
    </row>
    <row r="754" spans="15:19" ht="15.75" customHeight="1">
      <c r="O754" s="1"/>
      <c r="S754" s="1"/>
    </row>
    <row r="755" spans="15:19" ht="15.75" customHeight="1">
      <c r="O755" s="1"/>
      <c r="S755" s="1"/>
    </row>
    <row r="756" spans="15:19" ht="15.75" customHeight="1">
      <c r="O756" s="1"/>
      <c r="S756" s="1"/>
    </row>
    <row r="757" spans="15:19" ht="15.75" customHeight="1">
      <c r="O757" s="1"/>
      <c r="S757" s="1"/>
    </row>
    <row r="758" spans="15:19" ht="15.75" customHeight="1">
      <c r="O758" s="1"/>
      <c r="S758" s="1"/>
    </row>
    <row r="759" spans="15:19" ht="15.75" customHeight="1">
      <c r="O759" s="1"/>
      <c r="S759" s="1"/>
    </row>
    <row r="760" spans="15:19" ht="15.75" customHeight="1">
      <c r="O760" s="1"/>
      <c r="S760" s="1"/>
    </row>
    <row r="761" spans="15:19" ht="15.75" customHeight="1">
      <c r="O761" s="1"/>
      <c r="S761" s="1"/>
    </row>
    <row r="762" spans="15:19" ht="15.75" customHeight="1">
      <c r="O762" s="1"/>
      <c r="S762" s="1"/>
    </row>
    <row r="763" spans="15:19" ht="15.75" customHeight="1">
      <c r="O763" s="1"/>
      <c r="S763" s="1"/>
    </row>
    <row r="764" spans="15:19" ht="15.75" customHeight="1">
      <c r="O764" s="1"/>
      <c r="S764" s="1"/>
    </row>
    <row r="765" spans="15:19" ht="15.75" customHeight="1">
      <c r="O765" s="1"/>
      <c r="S765" s="1"/>
    </row>
    <row r="766" spans="15:19" ht="15.75" customHeight="1">
      <c r="O766" s="1"/>
      <c r="S766" s="1"/>
    </row>
    <row r="767" spans="15:19" ht="15.75" customHeight="1">
      <c r="O767" s="1"/>
      <c r="S767" s="1"/>
    </row>
    <row r="768" spans="15:19" ht="15.75" customHeight="1">
      <c r="O768" s="1"/>
      <c r="S768" s="1"/>
    </row>
    <row r="769" spans="15:19" ht="15.75" customHeight="1">
      <c r="O769" s="1"/>
      <c r="S769" s="1"/>
    </row>
    <row r="770" spans="15:19" ht="15.75" customHeight="1">
      <c r="O770" s="1"/>
      <c r="S770" s="1"/>
    </row>
    <row r="771" spans="15:19" ht="15.75" customHeight="1">
      <c r="O771" s="1"/>
      <c r="S771" s="1"/>
    </row>
    <row r="772" spans="15:19" ht="15.75" customHeight="1">
      <c r="O772" s="1"/>
      <c r="S772" s="1"/>
    </row>
    <row r="773" spans="15:19" ht="15.75" customHeight="1">
      <c r="O773" s="1"/>
      <c r="S773" s="1"/>
    </row>
    <row r="774" spans="15:19" ht="15.75" customHeight="1">
      <c r="O774" s="1"/>
      <c r="S774" s="1"/>
    </row>
    <row r="775" spans="15:19" ht="15.75" customHeight="1">
      <c r="O775" s="1"/>
      <c r="S775" s="1"/>
    </row>
    <row r="776" spans="15:19" ht="15.75" customHeight="1">
      <c r="O776" s="1"/>
      <c r="S776" s="1"/>
    </row>
    <row r="777" spans="15:19" ht="15.75" customHeight="1">
      <c r="O777" s="1"/>
      <c r="S777" s="1"/>
    </row>
    <row r="778" spans="15:19" ht="15.75" customHeight="1">
      <c r="O778" s="1"/>
      <c r="S778" s="1"/>
    </row>
    <row r="779" spans="15:19" ht="15.75" customHeight="1">
      <c r="O779" s="1"/>
      <c r="S779" s="1"/>
    </row>
    <row r="780" spans="15:19" ht="15.75" customHeight="1">
      <c r="O780" s="1"/>
      <c r="S780" s="1"/>
    </row>
    <row r="781" spans="15:19" ht="15.75" customHeight="1">
      <c r="O781" s="1"/>
      <c r="S781" s="1"/>
    </row>
    <row r="782" spans="15:19" ht="15.75" customHeight="1">
      <c r="O782" s="1"/>
      <c r="S782" s="1"/>
    </row>
    <row r="783" spans="15:19" ht="15.75" customHeight="1">
      <c r="O783" s="1"/>
      <c r="S783" s="1"/>
    </row>
    <row r="784" spans="15:19" ht="15.75" customHeight="1">
      <c r="O784" s="1"/>
      <c r="S784" s="1"/>
    </row>
    <row r="785" spans="15:19" ht="15.75" customHeight="1">
      <c r="O785" s="1"/>
      <c r="S785" s="1"/>
    </row>
    <row r="786" spans="15:19" ht="15.75" customHeight="1">
      <c r="O786" s="1"/>
      <c r="S786" s="1"/>
    </row>
    <row r="787" spans="15:19" ht="15.75" customHeight="1">
      <c r="O787" s="1"/>
      <c r="S787" s="1"/>
    </row>
    <row r="788" spans="15:19" ht="15.75" customHeight="1">
      <c r="O788" s="1"/>
      <c r="S788" s="1"/>
    </row>
    <row r="789" spans="15:19" ht="15.75" customHeight="1">
      <c r="O789" s="1"/>
      <c r="S789" s="1"/>
    </row>
    <row r="790" spans="15:19" ht="15.75" customHeight="1">
      <c r="O790" s="1"/>
      <c r="S790" s="1"/>
    </row>
    <row r="791" spans="15:19" ht="15.75" customHeight="1">
      <c r="O791" s="1"/>
      <c r="S791" s="1"/>
    </row>
    <row r="792" spans="15:19" ht="15.75" customHeight="1">
      <c r="O792" s="1"/>
      <c r="S792" s="1"/>
    </row>
    <row r="793" spans="15:19" ht="15.75" customHeight="1">
      <c r="O793" s="1"/>
      <c r="S793" s="1"/>
    </row>
    <row r="794" spans="15:19" ht="15.75" customHeight="1">
      <c r="O794" s="1"/>
      <c r="S794" s="1"/>
    </row>
    <row r="795" spans="15:19" ht="15.75" customHeight="1">
      <c r="O795" s="1"/>
      <c r="S795" s="1"/>
    </row>
    <row r="796" spans="15:19" ht="15.75" customHeight="1">
      <c r="O796" s="1"/>
      <c r="S796" s="1"/>
    </row>
    <row r="797" spans="15:19" ht="15.75" customHeight="1">
      <c r="O797" s="1"/>
      <c r="S797" s="1"/>
    </row>
    <row r="798" spans="15:19" ht="15.75" customHeight="1">
      <c r="O798" s="1"/>
      <c r="S798" s="1"/>
    </row>
    <row r="799" spans="15:19" ht="15.75" customHeight="1">
      <c r="O799" s="1"/>
      <c r="S799" s="1"/>
    </row>
    <row r="800" spans="15:19" ht="15.75" customHeight="1">
      <c r="O800" s="1"/>
      <c r="S800" s="1"/>
    </row>
    <row r="801" spans="15:19" ht="15.75" customHeight="1">
      <c r="O801" s="1"/>
      <c r="S801" s="1"/>
    </row>
    <row r="802" spans="15:19" ht="15.75" customHeight="1">
      <c r="O802" s="1"/>
      <c r="S802" s="1"/>
    </row>
    <row r="803" spans="15:19" ht="15.75" customHeight="1">
      <c r="O803" s="1"/>
      <c r="S803" s="1"/>
    </row>
    <row r="804" spans="15:19" ht="15.75" customHeight="1">
      <c r="O804" s="1"/>
      <c r="S804" s="1"/>
    </row>
    <row r="805" spans="15:19" ht="15.75" customHeight="1">
      <c r="O805" s="1"/>
      <c r="S805" s="1"/>
    </row>
    <row r="806" spans="15:19" ht="15.75" customHeight="1">
      <c r="O806" s="1"/>
      <c r="S806" s="1"/>
    </row>
    <row r="807" spans="15:19" ht="15.75" customHeight="1">
      <c r="O807" s="1"/>
      <c r="S807" s="1"/>
    </row>
    <row r="808" spans="15:19" ht="15.75" customHeight="1">
      <c r="O808" s="1"/>
      <c r="S808" s="1"/>
    </row>
    <row r="809" spans="15:19" ht="15.75" customHeight="1">
      <c r="O809" s="1"/>
      <c r="S809" s="1"/>
    </row>
    <row r="810" spans="15:19" ht="15.75" customHeight="1">
      <c r="O810" s="1"/>
      <c r="S810" s="1"/>
    </row>
    <row r="811" spans="15:19" ht="15.75" customHeight="1">
      <c r="O811" s="1"/>
      <c r="S811" s="1"/>
    </row>
    <row r="812" spans="15:19" ht="15.75" customHeight="1">
      <c r="O812" s="1"/>
      <c r="S812" s="1"/>
    </row>
    <row r="813" spans="15:19" ht="15.75" customHeight="1">
      <c r="O813" s="1"/>
      <c r="S813" s="1"/>
    </row>
    <row r="814" spans="15:19" ht="15.75" customHeight="1">
      <c r="O814" s="1"/>
      <c r="S814" s="1"/>
    </row>
    <row r="815" spans="15:19" ht="15.75" customHeight="1">
      <c r="O815" s="1"/>
      <c r="S815" s="1"/>
    </row>
    <row r="816" spans="15:19" ht="15.75" customHeight="1">
      <c r="O816" s="1"/>
      <c r="S816" s="1"/>
    </row>
    <row r="817" spans="15:19" ht="15.75" customHeight="1">
      <c r="O817" s="1"/>
      <c r="S817" s="1"/>
    </row>
    <row r="818" spans="15:19" ht="15.75" customHeight="1">
      <c r="O818" s="1"/>
      <c r="S818" s="1"/>
    </row>
    <row r="819" spans="15:19" ht="15.75" customHeight="1">
      <c r="O819" s="1"/>
      <c r="S819" s="1"/>
    </row>
    <row r="820" spans="15:19" ht="15.75" customHeight="1">
      <c r="O820" s="1"/>
      <c r="S820" s="1"/>
    </row>
    <row r="821" spans="15:19" ht="15.75" customHeight="1">
      <c r="O821" s="1"/>
      <c r="S821" s="1"/>
    </row>
    <row r="822" spans="15:19" ht="15.75" customHeight="1">
      <c r="O822" s="1"/>
      <c r="S822" s="1"/>
    </row>
    <row r="823" spans="15:19" ht="15.75" customHeight="1">
      <c r="O823" s="1"/>
      <c r="S823" s="1"/>
    </row>
    <row r="824" spans="15:19" ht="15.75" customHeight="1">
      <c r="O824" s="1"/>
      <c r="S824" s="1"/>
    </row>
    <row r="825" spans="15:19" ht="15.75" customHeight="1">
      <c r="O825" s="1"/>
      <c r="S825" s="1"/>
    </row>
    <row r="826" spans="15:19" ht="15.75" customHeight="1">
      <c r="O826" s="1"/>
      <c r="S826" s="1"/>
    </row>
    <row r="827" spans="15:19" ht="15.75" customHeight="1">
      <c r="O827" s="1"/>
      <c r="S827" s="1"/>
    </row>
    <row r="828" spans="15:19" ht="15.75" customHeight="1">
      <c r="O828" s="1"/>
      <c r="S828" s="1"/>
    </row>
    <row r="829" spans="15:19" ht="15.75" customHeight="1">
      <c r="O829" s="1"/>
      <c r="S829" s="1"/>
    </row>
    <row r="830" spans="15:19" ht="15.75" customHeight="1">
      <c r="O830" s="1"/>
      <c r="S830" s="1"/>
    </row>
    <row r="831" spans="15:19" ht="15.75" customHeight="1">
      <c r="O831" s="1"/>
      <c r="S831" s="1"/>
    </row>
    <row r="832" spans="15:19" ht="15.75" customHeight="1">
      <c r="O832" s="1"/>
      <c r="S832" s="1"/>
    </row>
    <row r="833" spans="15:19" ht="15.75" customHeight="1">
      <c r="O833" s="1"/>
      <c r="S833" s="1"/>
    </row>
    <row r="834" spans="15:19" ht="15.75" customHeight="1">
      <c r="O834" s="1"/>
      <c r="S834" s="1"/>
    </row>
    <row r="835" spans="15:19" ht="15.75" customHeight="1">
      <c r="O835" s="1"/>
      <c r="S835" s="1"/>
    </row>
    <row r="836" spans="15:19" ht="15.75" customHeight="1">
      <c r="O836" s="1"/>
      <c r="S836" s="1"/>
    </row>
    <row r="837" spans="15:19" ht="15.75" customHeight="1">
      <c r="O837" s="1"/>
      <c r="S837" s="1"/>
    </row>
    <row r="838" spans="15:19" ht="15.75" customHeight="1">
      <c r="O838" s="1"/>
      <c r="S838" s="1"/>
    </row>
    <row r="839" spans="15:19" ht="15.75" customHeight="1">
      <c r="O839" s="1"/>
      <c r="S839" s="1"/>
    </row>
    <row r="840" spans="15:19" ht="15.75" customHeight="1">
      <c r="O840" s="1"/>
      <c r="S840" s="1"/>
    </row>
    <row r="841" spans="15:19" ht="15.75" customHeight="1">
      <c r="O841" s="1"/>
      <c r="S841" s="1"/>
    </row>
    <row r="842" spans="15:19" ht="15.75" customHeight="1">
      <c r="O842" s="1"/>
      <c r="S842" s="1"/>
    </row>
    <row r="843" spans="15:19" ht="15.75" customHeight="1">
      <c r="O843" s="1"/>
      <c r="S843" s="1"/>
    </row>
    <row r="844" spans="15:19" ht="15.75" customHeight="1">
      <c r="O844" s="1"/>
      <c r="S844" s="1"/>
    </row>
    <row r="845" spans="15:19" ht="15.75" customHeight="1">
      <c r="O845" s="1"/>
      <c r="S845" s="1"/>
    </row>
    <row r="846" spans="15:19" ht="15.75" customHeight="1">
      <c r="O846" s="1"/>
      <c r="S846" s="1"/>
    </row>
    <row r="847" spans="15:19" ht="15.75" customHeight="1">
      <c r="O847" s="1"/>
      <c r="S847" s="1"/>
    </row>
    <row r="848" spans="15:19" ht="15.75" customHeight="1">
      <c r="O848" s="1"/>
      <c r="S848" s="1"/>
    </row>
    <row r="849" spans="15:19" ht="15.75" customHeight="1">
      <c r="O849" s="1"/>
      <c r="S849" s="1"/>
    </row>
    <row r="850" spans="15:19" ht="15.75" customHeight="1">
      <c r="O850" s="1"/>
      <c r="S850" s="1"/>
    </row>
    <row r="851" spans="15:19" ht="15.75" customHeight="1">
      <c r="O851" s="1"/>
      <c r="S851" s="1"/>
    </row>
    <row r="852" spans="15:19" ht="15.75" customHeight="1">
      <c r="O852" s="1"/>
      <c r="S852" s="1"/>
    </row>
    <row r="853" spans="15:19" ht="15.75" customHeight="1">
      <c r="O853" s="1"/>
      <c r="S853" s="1"/>
    </row>
    <row r="854" spans="15:19" ht="15.75" customHeight="1">
      <c r="O854" s="1"/>
      <c r="S854" s="1"/>
    </row>
    <row r="855" spans="15:19" ht="15.75" customHeight="1">
      <c r="O855" s="1"/>
      <c r="S855" s="1"/>
    </row>
    <row r="856" spans="15:19" ht="15.75" customHeight="1">
      <c r="O856" s="1"/>
      <c r="S856" s="1"/>
    </row>
    <row r="857" spans="15:19" ht="15.75" customHeight="1">
      <c r="O857" s="1"/>
      <c r="S857" s="1"/>
    </row>
    <row r="858" spans="15:19" ht="15.75" customHeight="1">
      <c r="O858" s="1"/>
      <c r="S858" s="1"/>
    </row>
    <row r="859" spans="15:19" ht="15.75" customHeight="1">
      <c r="O859" s="1"/>
      <c r="S859" s="1"/>
    </row>
    <row r="860" spans="15:19" ht="15.75" customHeight="1">
      <c r="O860" s="1"/>
      <c r="S860" s="1"/>
    </row>
    <row r="861" spans="15:19" ht="15.75" customHeight="1">
      <c r="O861" s="1"/>
      <c r="S861" s="1"/>
    </row>
    <row r="862" spans="15:19" ht="15.75" customHeight="1">
      <c r="O862" s="1"/>
      <c r="S862" s="1"/>
    </row>
    <row r="863" spans="15:19" ht="15.75" customHeight="1">
      <c r="O863" s="1"/>
      <c r="S863" s="1"/>
    </row>
    <row r="864" spans="15:19" ht="15.75" customHeight="1">
      <c r="O864" s="1"/>
      <c r="S864" s="1"/>
    </row>
    <row r="865" spans="15:19" ht="15.75" customHeight="1">
      <c r="O865" s="1"/>
      <c r="S865" s="1"/>
    </row>
    <row r="866" spans="15:19" ht="15.75" customHeight="1">
      <c r="O866" s="1"/>
      <c r="S866" s="1"/>
    </row>
    <row r="867" spans="15:19" ht="15.75" customHeight="1">
      <c r="O867" s="1"/>
      <c r="S867" s="1"/>
    </row>
    <row r="868" spans="15:19" ht="15.75" customHeight="1">
      <c r="O868" s="1"/>
      <c r="S868" s="1"/>
    </row>
    <row r="869" spans="15:19" ht="15.75" customHeight="1">
      <c r="O869" s="1"/>
      <c r="S869" s="1"/>
    </row>
    <row r="870" spans="15:19" ht="15.75" customHeight="1">
      <c r="O870" s="1"/>
      <c r="S870" s="1"/>
    </row>
    <row r="871" spans="15:19" ht="15.75" customHeight="1">
      <c r="O871" s="1"/>
      <c r="S871" s="1"/>
    </row>
    <row r="872" spans="15:19" ht="15.75" customHeight="1">
      <c r="O872" s="1"/>
      <c r="S872" s="1"/>
    </row>
    <row r="873" spans="15:19" ht="15.75" customHeight="1">
      <c r="O873" s="1"/>
      <c r="S873" s="1"/>
    </row>
    <row r="874" spans="15:19" ht="15.75" customHeight="1">
      <c r="O874" s="1"/>
      <c r="S874" s="1"/>
    </row>
    <row r="875" spans="15:19" ht="15.75" customHeight="1">
      <c r="O875" s="1"/>
      <c r="S875" s="1"/>
    </row>
    <row r="876" spans="15:19" ht="15.75" customHeight="1">
      <c r="O876" s="1"/>
      <c r="S876" s="1"/>
    </row>
    <row r="877" spans="15:19" ht="15.75" customHeight="1">
      <c r="O877" s="1"/>
      <c r="S877" s="1"/>
    </row>
    <row r="878" spans="15:19" ht="15.75" customHeight="1">
      <c r="O878" s="1"/>
      <c r="S878" s="1"/>
    </row>
    <row r="879" spans="15:19" ht="15.75" customHeight="1">
      <c r="O879" s="1"/>
      <c r="S879" s="1"/>
    </row>
    <row r="880" spans="15:19" ht="15.75" customHeight="1">
      <c r="O880" s="1"/>
      <c r="S880" s="1"/>
    </row>
    <row r="881" spans="15:19" ht="15.75" customHeight="1">
      <c r="O881" s="1"/>
      <c r="S881" s="1"/>
    </row>
    <row r="882" spans="15:19" ht="15.75" customHeight="1">
      <c r="O882" s="1"/>
      <c r="S882" s="1"/>
    </row>
    <row r="883" spans="15:19" ht="15.75" customHeight="1">
      <c r="O883" s="1"/>
      <c r="S883" s="1"/>
    </row>
    <row r="884" spans="15:19" ht="15.75" customHeight="1">
      <c r="O884" s="1"/>
      <c r="S884" s="1"/>
    </row>
    <row r="885" spans="15:19" ht="15.75" customHeight="1">
      <c r="O885" s="1"/>
      <c r="S885" s="1"/>
    </row>
    <row r="886" spans="15:19" ht="15.75" customHeight="1">
      <c r="O886" s="1"/>
      <c r="S886" s="1"/>
    </row>
    <row r="887" spans="15:19" ht="15.75" customHeight="1">
      <c r="O887" s="1"/>
      <c r="S887" s="1"/>
    </row>
    <row r="888" spans="15:19" ht="15.75" customHeight="1">
      <c r="O888" s="1"/>
      <c r="S888" s="1"/>
    </row>
    <row r="889" spans="15:19" ht="15.75" customHeight="1">
      <c r="O889" s="1"/>
      <c r="S889" s="1"/>
    </row>
    <row r="890" spans="15:19" ht="15.75" customHeight="1">
      <c r="O890" s="1"/>
      <c r="S890" s="1"/>
    </row>
    <row r="891" spans="15:19" ht="15.75" customHeight="1">
      <c r="O891" s="1"/>
      <c r="S891" s="1"/>
    </row>
    <row r="892" spans="15:19" ht="15.75" customHeight="1">
      <c r="O892" s="1"/>
      <c r="S892" s="1"/>
    </row>
    <row r="893" spans="15:19" ht="15.75" customHeight="1">
      <c r="O893" s="1"/>
      <c r="S893" s="1"/>
    </row>
    <row r="894" spans="15:19" ht="15.75" customHeight="1">
      <c r="O894" s="1"/>
      <c r="S894" s="1"/>
    </row>
    <row r="895" spans="15:19" ht="15.75" customHeight="1">
      <c r="O895" s="1"/>
      <c r="S895" s="1"/>
    </row>
    <row r="896" spans="15:19" ht="15.75" customHeight="1">
      <c r="O896" s="1"/>
      <c r="S896" s="1"/>
    </row>
    <row r="897" spans="15:19" ht="15.75" customHeight="1">
      <c r="O897" s="1"/>
      <c r="S897" s="1"/>
    </row>
    <row r="898" spans="15:19" ht="15.75" customHeight="1">
      <c r="O898" s="1"/>
      <c r="S898" s="1"/>
    </row>
    <row r="899" spans="15:19" ht="15.75" customHeight="1">
      <c r="O899" s="1"/>
      <c r="S899" s="1"/>
    </row>
    <row r="900" spans="15:19" ht="15.75" customHeight="1">
      <c r="O900" s="1"/>
      <c r="S900" s="1"/>
    </row>
    <row r="901" spans="15:19" ht="15.75" customHeight="1">
      <c r="O901" s="1"/>
      <c r="S901" s="1"/>
    </row>
    <row r="902" spans="15:19" ht="15.75" customHeight="1">
      <c r="O902" s="1"/>
      <c r="S902" s="1"/>
    </row>
    <row r="903" spans="15:19" ht="15.75" customHeight="1">
      <c r="O903" s="1"/>
      <c r="S903" s="1"/>
    </row>
    <row r="904" spans="15:19" ht="15.75" customHeight="1">
      <c r="O904" s="1"/>
      <c r="S904" s="1"/>
    </row>
    <row r="905" spans="15:19" ht="15.75" customHeight="1">
      <c r="O905" s="1"/>
      <c r="S905" s="1"/>
    </row>
    <row r="906" spans="15:19" ht="15.75" customHeight="1">
      <c r="O906" s="1"/>
      <c r="S906" s="1"/>
    </row>
    <row r="907" spans="15:19" ht="15.75" customHeight="1">
      <c r="O907" s="1"/>
      <c r="S907" s="1"/>
    </row>
    <row r="908" spans="15:19" ht="15.75" customHeight="1">
      <c r="O908" s="1"/>
      <c r="S908" s="1"/>
    </row>
    <row r="909" spans="15:19" ht="15.75" customHeight="1">
      <c r="O909" s="1"/>
      <c r="S909" s="1"/>
    </row>
    <row r="910" spans="15:19" ht="15.75" customHeight="1">
      <c r="O910" s="1"/>
      <c r="S910" s="1"/>
    </row>
    <row r="911" spans="15:19" ht="15.75" customHeight="1">
      <c r="O911" s="1"/>
      <c r="S911" s="1"/>
    </row>
    <row r="912" spans="15:19" ht="15.75" customHeight="1">
      <c r="O912" s="1"/>
      <c r="S912" s="1"/>
    </row>
    <row r="913" spans="15:19" ht="15.75" customHeight="1">
      <c r="O913" s="1"/>
      <c r="S913" s="1"/>
    </row>
    <row r="914" spans="15:19" ht="15.75" customHeight="1">
      <c r="O914" s="1"/>
      <c r="S914" s="1"/>
    </row>
    <row r="915" spans="15:19" ht="15.75" customHeight="1">
      <c r="O915" s="1"/>
      <c r="S915" s="1"/>
    </row>
    <row r="916" spans="15:19" ht="15.75" customHeight="1">
      <c r="O916" s="1"/>
      <c r="S916" s="1"/>
    </row>
    <row r="917" spans="15:19" ht="15.75" customHeight="1">
      <c r="O917" s="1"/>
      <c r="S917" s="1"/>
    </row>
    <row r="918" spans="15:19" ht="15.75" customHeight="1">
      <c r="O918" s="1"/>
      <c r="S918" s="1"/>
    </row>
    <row r="919" spans="15:19" ht="15.75" customHeight="1">
      <c r="O919" s="1"/>
      <c r="S919" s="1"/>
    </row>
    <row r="920" spans="15:19" ht="15.75" customHeight="1">
      <c r="O920" s="1"/>
      <c r="S920" s="1"/>
    </row>
    <row r="921" spans="15:19" ht="15.75" customHeight="1">
      <c r="O921" s="1"/>
      <c r="S921" s="1"/>
    </row>
    <row r="922" spans="15:19" ht="15.75" customHeight="1">
      <c r="O922" s="1"/>
      <c r="S922" s="1"/>
    </row>
    <row r="923" spans="15:19" ht="15.75" customHeight="1">
      <c r="O923" s="1"/>
      <c r="S923" s="1"/>
    </row>
    <row r="924" spans="15:19" ht="15.75" customHeight="1">
      <c r="O924" s="1"/>
      <c r="S924" s="1"/>
    </row>
    <row r="925" spans="15:19" ht="15.75" customHeight="1">
      <c r="O925" s="1"/>
      <c r="S925" s="1"/>
    </row>
    <row r="926" spans="15:19" ht="15.75" customHeight="1">
      <c r="O926" s="1"/>
      <c r="S926" s="1"/>
    </row>
    <row r="927" spans="15:19" ht="15.75" customHeight="1">
      <c r="O927" s="1"/>
      <c r="S927" s="1"/>
    </row>
    <row r="928" spans="15:19" ht="15.75" customHeight="1">
      <c r="O928" s="1"/>
      <c r="S928" s="1"/>
    </row>
    <row r="929" spans="15:19" ht="15.75" customHeight="1">
      <c r="O929" s="1"/>
      <c r="S929" s="1"/>
    </row>
    <row r="930" spans="15:19" ht="15.75" customHeight="1">
      <c r="O930" s="1"/>
      <c r="S930" s="1"/>
    </row>
    <row r="931" spans="15:19" ht="15.75" customHeight="1">
      <c r="O931" s="1"/>
      <c r="S931" s="1"/>
    </row>
    <row r="932" spans="15:19" ht="15.75" customHeight="1">
      <c r="O932" s="1"/>
      <c r="S932" s="1"/>
    </row>
    <row r="933" spans="15:19" ht="15.75" customHeight="1">
      <c r="O933" s="1"/>
      <c r="S933" s="1"/>
    </row>
    <row r="934" spans="15:19" ht="15.75" customHeight="1">
      <c r="O934" s="1"/>
      <c r="S934" s="1"/>
    </row>
    <row r="935" spans="15:19" ht="15.75" customHeight="1">
      <c r="O935" s="1"/>
      <c r="S935" s="1"/>
    </row>
    <row r="936" spans="15:19" ht="15.75" customHeight="1">
      <c r="O936" s="1"/>
      <c r="S936" s="1"/>
    </row>
    <row r="937" spans="15:19" ht="15.75" customHeight="1">
      <c r="O937" s="1"/>
      <c r="S937" s="1"/>
    </row>
    <row r="938" spans="15:19" ht="15.75" customHeight="1">
      <c r="O938" s="1"/>
      <c r="S938" s="1"/>
    </row>
    <row r="939" spans="15:19" ht="15.75" customHeight="1">
      <c r="O939" s="1"/>
      <c r="S939" s="1"/>
    </row>
    <row r="940" spans="15:19" ht="15.75" customHeight="1">
      <c r="O940" s="1"/>
      <c r="S940" s="1"/>
    </row>
    <row r="941" spans="15:19" ht="15.75" customHeight="1">
      <c r="O941" s="1"/>
      <c r="S941" s="1"/>
    </row>
    <row r="942" spans="15:19" ht="15.75" customHeight="1">
      <c r="O942" s="1"/>
      <c r="S942" s="1"/>
    </row>
    <row r="943" spans="15:19" ht="15.75" customHeight="1">
      <c r="O943" s="1"/>
      <c r="S943" s="1"/>
    </row>
    <row r="944" spans="15:19" ht="15.75" customHeight="1">
      <c r="O944" s="1"/>
      <c r="S944" s="1"/>
    </row>
    <row r="945" spans="15:19" ht="15.75" customHeight="1">
      <c r="O945" s="1"/>
      <c r="S945" s="1"/>
    </row>
    <row r="946" spans="15:19" ht="15.75" customHeight="1">
      <c r="O946" s="1"/>
      <c r="S946" s="1"/>
    </row>
    <row r="947" spans="15:19" ht="15.75" customHeight="1">
      <c r="O947" s="1"/>
      <c r="S947" s="1"/>
    </row>
    <row r="948" spans="15:19" ht="15.75" customHeight="1">
      <c r="O948" s="1"/>
      <c r="S948" s="1"/>
    </row>
    <row r="949" spans="15:19" ht="15.75" customHeight="1">
      <c r="O949" s="1"/>
      <c r="S949" s="1"/>
    </row>
    <row r="950" spans="15:19" ht="15.75" customHeight="1">
      <c r="O950" s="1"/>
      <c r="S950" s="1"/>
    </row>
    <row r="951" spans="15:19" ht="15.75" customHeight="1">
      <c r="O951" s="1"/>
      <c r="S951" s="1"/>
    </row>
    <row r="952" spans="15:19" ht="15.75" customHeight="1">
      <c r="O952" s="1"/>
      <c r="S952" s="1"/>
    </row>
    <row r="953" spans="15:19" ht="15.75" customHeight="1">
      <c r="O953" s="1"/>
      <c r="S953" s="1"/>
    </row>
    <row r="954" spans="15:19" ht="15.75" customHeight="1">
      <c r="O954" s="1"/>
      <c r="S954" s="1"/>
    </row>
    <row r="955" spans="15:19" ht="15.75" customHeight="1">
      <c r="O955" s="1"/>
      <c r="S955" s="1"/>
    </row>
    <row r="956" spans="15:19" ht="15.75" customHeight="1">
      <c r="O956" s="1"/>
      <c r="S956" s="1"/>
    </row>
    <row r="957" spans="15:19" ht="15.75" customHeight="1">
      <c r="O957" s="1"/>
      <c r="S957" s="1"/>
    </row>
    <row r="958" spans="15:19" ht="15.75" customHeight="1">
      <c r="O958" s="1"/>
      <c r="S958" s="1"/>
    </row>
    <row r="959" spans="15:19" ht="15.75" customHeight="1">
      <c r="O959" s="1"/>
      <c r="S959" s="1"/>
    </row>
    <row r="960" spans="15:19" ht="15.75" customHeight="1">
      <c r="O960" s="1"/>
      <c r="S960" s="1"/>
    </row>
    <row r="961" spans="15:19" ht="15.75" customHeight="1">
      <c r="O961" s="1"/>
      <c r="S961" s="1"/>
    </row>
    <row r="962" spans="15:19" ht="15.75" customHeight="1">
      <c r="O962" s="1"/>
      <c r="S962" s="1"/>
    </row>
    <row r="963" spans="15:19" ht="15.75" customHeight="1">
      <c r="O963" s="1"/>
      <c r="S963" s="1"/>
    </row>
    <row r="964" spans="15:19" ht="15.75" customHeight="1">
      <c r="O964" s="1"/>
      <c r="S964" s="1"/>
    </row>
    <row r="965" spans="15:19" ht="15.75" customHeight="1">
      <c r="O965" s="1"/>
      <c r="S965" s="1"/>
    </row>
    <row r="966" spans="15:19" ht="15.75" customHeight="1">
      <c r="O966" s="1"/>
      <c r="S966" s="1"/>
    </row>
    <row r="967" spans="15:19" ht="15.75" customHeight="1">
      <c r="O967" s="1"/>
      <c r="S967" s="1"/>
    </row>
    <row r="968" spans="15:19" ht="15.75" customHeight="1">
      <c r="O968" s="1"/>
      <c r="S968" s="1"/>
    </row>
    <row r="969" spans="15:19" ht="15.75" customHeight="1">
      <c r="O969" s="1"/>
      <c r="S969" s="1"/>
    </row>
    <row r="970" spans="15:19" ht="15.75" customHeight="1">
      <c r="O970" s="1"/>
      <c r="S970" s="1"/>
    </row>
    <row r="971" spans="15:19" ht="15.75" customHeight="1">
      <c r="O971" s="1"/>
      <c r="S971" s="1"/>
    </row>
    <row r="972" spans="15:19" ht="15.75" customHeight="1">
      <c r="O972" s="1"/>
      <c r="S972" s="1"/>
    </row>
    <row r="973" spans="15:19" ht="15.75" customHeight="1">
      <c r="O973" s="1"/>
      <c r="S973" s="1"/>
    </row>
    <row r="974" spans="15:19" ht="15.75" customHeight="1">
      <c r="O974" s="1"/>
      <c r="S974" s="1"/>
    </row>
    <row r="975" spans="15:19" ht="15.75" customHeight="1">
      <c r="O975" s="1"/>
      <c r="S975" s="1"/>
    </row>
    <row r="976" spans="15:19" ht="15.75" customHeight="1">
      <c r="O976" s="1"/>
      <c r="S976" s="1"/>
    </row>
    <row r="977" spans="15:19" ht="15.75" customHeight="1">
      <c r="O977" s="1"/>
      <c r="S977" s="1"/>
    </row>
    <row r="978" spans="15:19" ht="15.75" customHeight="1">
      <c r="O978" s="1"/>
      <c r="S978" s="1"/>
    </row>
    <row r="979" spans="15:19" ht="15.75" customHeight="1">
      <c r="O979" s="1"/>
      <c r="S979" s="1"/>
    </row>
    <row r="980" spans="15:19" ht="15.75" customHeight="1">
      <c r="O980" s="1"/>
      <c r="S980" s="1"/>
    </row>
    <row r="981" spans="15:19" ht="15.75" customHeight="1">
      <c r="O981" s="1"/>
      <c r="S981" s="1"/>
    </row>
    <row r="982" spans="15:19" ht="15.75" customHeight="1">
      <c r="O982" s="1"/>
      <c r="S982" s="1"/>
    </row>
    <row r="983" spans="15:19" ht="15.75" customHeight="1">
      <c r="O983" s="1"/>
      <c r="S983" s="1"/>
    </row>
    <row r="984" spans="15:19" ht="15.75" customHeight="1">
      <c r="O984" s="1"/>
      <c r="S984" s="1"/>
    </row>
    <row r="985" spans="15:19" ht="15.75" customHeight="1">
      <c r="O985" s="1"/>
      <c r="S985" s="1"/>
    </row>
    <row r="986" spans="15:19" ht="15.75" customHeight="1">
      <c r="O986" s="1"/>
      <c r="S986" s="1"/>
    </row>
    <row r="987" spans="15:19" ht="15.75" customHeight="1">
      <c r="O987" s="1"/>
      <c r="S987" s="1"/>
    </row>
    <row r="988" spans="15:19" ht="15.75" customHeight="1">
      <c r="O988" s="1"/>
      <c r="S988" s="1"/>
    </row>
    <row r="989" spans="15:19" ht="15.75" customHeight="1">
      <c r="O989" s="1"/>
      <c r="S989" s="1"/>
    </row>
    <row r="990" spans="15:19" ht="15.75" customHeight="1">
      <c r="O990" s="1"/>
      <c r="S990" s="1"/>
    </row>
    <row r="991" spans="15:19" ht="15.75" customHeight="1">
      <c r="O991" s="1"/>
      <c r="S991" s="1"/>
    </row>
    <row r="992" spans="15:19" ht="15.75" customHeight="1">
      <c r="O992" s="1"/>
      <c r="S992" s="1"/>
    </row>
    <row r="993" spans="15:19" ht="15.75" customHeight="1">
      <c r="O993" s="1"/>
      <c r="S993" s="1"/>
    </row>
    <row r="994" spans="15:19" ht="15.75" customHeight="1">
      <c r="O994" s="1"/>
      <c r="S994" s="1"/>
    </row>
    <row r="995" spans="15:19" ht="15.75" customHeight="1">
      <c r="O995" s="1"/>
      <c r="S995" s="1"/>
    </row>
    <row r="996" spans="15:19" ht="15.75" customHeight="1">
      <c r="O996" s="1"/>
      <c r="S996" s="1"/>
    </row>
    <row r="997" spans="15:19" ht="15.75" customHeight="1">
      <c r="O997" s="1"/>
      <c r="S997" s="1"/>
    </row>
    <row r="998" spans="15:19" ht="15.75" customHeight="1">
      <c r="O998" s="1"/>
      <c r="S998" s="1"/>
    </row>
    <row r="999" spans="15:19" ht="15.75" customHeight="1">
      <c r="O999" s="1"/>
      <c r="S999" s="1"/>
    </row>
    <row r="1000" spans="15:19" ht="15.75" customHeight="1">
      <c r="O1000" s="1"/>
      <c r="S1000" s="1"/>
    </row>
    <row r="1001" spans="15:19" ht="15.75" customHeight="1">
      <c r="O1001" s="1"/>
      <c r="S1001" s="1"/>
    </row>
    <row r="1002" spans="15:19" ht="15.75" customHeight="1">
      <c r="O1002" s="1"/>
      <c r="S1002" s="1"/>
    </row>
    <row r="1003" spans="15:19" ht="15.75" customHeight="1">
      <c r="O1003" s="1"/>
      <c r="S1003" s="1"/>
    </row>
    <row r="1004" spans="15:19" ht="15.75" customHeight="1">
      <c r="O1004" s="1"/>
      <c r="S1004" s="1"/>
    </row>
    <row r="1005" spans="15:19" ht="15.75" customHeight="1">
      <c r="O1005" s="1"/>
      <c r="S1005" s="1"/>
    </row>
    <row r="1006" spans="15:19" ht="15.75" customHeight="1">
      <c r="O1006" s="1"/>
      <c r="S1006" s="1"/>
    </row>
    <row r="1007" spans="15:19" ht="15.75" customHeight="1">
      <c r="O1007" s="1"/>
      <c r="S1007" s="1"/>
    </row>
    <row r="1008" spans="15:19" ht="15.75" customHeight="1">
      <c r="O1008" s="1"/>
      <c r="S1008" s="1"/>
    </row>
    <row r="1009" spans="15:19" ht="15.75" customHeight="1">
      <c r="O1009" s="1"/>
      <c r="S1009" s="1"/>
    </row>
    <row r="1010" spans="15:19" ht="15.75" customHeight="1">
      <c r="O1010" s="1"/>
      <c r="S1010" s="1"/>
    </row>
    <row r="1011" spans="15:19" ht="15.75" customHeight="1">
      <c r="O1011" s="1"/>
      <c r="S1011" s="1"/>
    </row>
  </sheetData>
  <mergeCells count="249">
    <mergeCell ref="D103:E103"/>
    <mergeCell ref="D104:E104"/>
    <mergeCell ref="D105:E105"/>
    <mergeCell ref="D106:E106"/>
    <mergeCell ref="B108:E108"/>
    <mergeCell ref="D109:E109"/>
    <mergeCell ref="D97:E97"/>
    <mergeCell ref="D98:E98"/>
    <mergeCell ref="D99:E99"/>
    <mergeCell ref="D100:E100"/>
    <mergeCell ref="Q45:R45"/>
    <mergeCell ref="Q39:R39"/>
    <mergeCell ref="Q40:R40"/>
    <mergeCell ref="Q41:R41"/>
    <mergeCell ref="Q42:R42"/>
    <mergeCell ref="Q43:R43"/>
    <mergeCell ref="Q44:R44"/>
    <mergeCell ref="M44:N44"/>
    <mergeCell ref="M45:N45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Q32:R32"/>
    <mergeCell ref="Q33:R33"/>
    <mergeCell ref="Q34:R34"/>
    <mergeCell ref="Q35:R35"/>
    <mergeCell ref="Q36:R36"/>
    <mergeCell ref="Q37:R37"/>
    <mergeCell ref="Q38:R38"/>
    <mergeCell ref="M38:N38"/>
    <mergeCell ref="M39:N39"/>
    <mergeCell ref="D142:E142"/>
    <mergeCell ref="D143:E143"/>
    <mergeCell ref="D144:E144"/>
    <mergeCell ref="B33:E33"/>
    <mergeCell ref="F31:H31"/>
    <mergeCell ref="D31:E31"/>
    <mergeCell ref="B136:E136"/>
    <mergeCell ref="D137:E137"/>
    <mergeCell ref="D138:E138"/>
    <mergeCell ref="D139:E139"/>
    <mergeCell ref="D140:E140"/>
    <mergeCell ref="D141:E141"/>
    <mergeCell ref="D129:E129"/>
    <mergeCell ref="D130:E130"/>
    <mergeCell ref="D131:E131"/>
    <mergeCell ref="D132:E132"/>
    <mergeCell ref="D133:E133"/>
    <mergeCell ref="D134:E134"/>
    <mergeCell ref="B123:C123"/>
    <mergeCell ref="D124:E124"/>
    <mergeCell ref="D125:E125"/>
    <mergeCell ref="D126:E126"/>
    <mergeCell ref="D127:E127"/>
    <mergeCell ref="D128:E128"/>
    <mergeCell ref="D116:E116"/>
    <mergeCell ref="D117:E117"/>
    <mergeCell ref="D118:E118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19:E119"/>
    <mergeCell ref="D101:E101"/>
    <mergeCell ref="D102:E102"/>
    <mergeCell ref="D90:E90"/>
    <mergeCell ref="D91:E91"/>
    <mergeCell ref="B93:E93"/>
    <mergeCell ref="D94:E94"/>
    <mergeCell ref="D95:E95"/>
    <mergeCell ref="D96:E96"/>
    <mergeCell ref="D84:E84"/>
    <mergeCell ref="D85:E85"/>
    <mergeCell ref="D86:E86"/>
    <mergeCell ref="D87:E87"/>
    <mergeCell ref="D88:E88"/>
    <mergeCell ref="D89:E89"/>
    <mergeCell ref="B78:C78"/>
    <mergeCell ref="D79:E79"/>
    <mergeCell ref="D80:E80"/>
    <mergeCell ref="D81:E81"/>
    <mergeCell ref="D82:E82"/>
    <mergeCell ref="D83:E83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8:E58"/>
    <mergeCell ref="D59:E59"/>
    <mergeCell ref="D60:E60"/>
    <mergeCell ref="D61:E61"/>
    <mergeCell ref="B63:C63"/>
    <mergeCell ref="D64:E64"/>
    <mergeCell ref="D52:E52"/>
    <mergeCell ref="D53:E53"/>
    <mergeCell ref="D54:E54"/>
    <mergeCell ref="D55:E55"/>
    <mergeCell ref="D56:E56"/>
    <mergeCell ref="D57:E57"/>
    <mergeCell ref="D49:E49"/>
    <mergeCell ref="M47:N47"/>
    <mergeCell ref="D50:E50"/>
    <mergeCell ref="M48:N48"/>
    <mergeCell ref="D51:E51"/>
    <mergeCell ref="M51:N51"/>
    <mergeCell ref="D46:E46"/>
    <mergeCell ref="B48:C48"/>
    <mergeCell ref="D44:E44"/>
    <mergeCell ref="D45:E45"/>
    <mergeCell ref="M46:N46"/>
    <mergeCell ref="D42:E42"/>
    <mergeCell ref="D43:E43"/>
    <mergeCell ref="D40:E40"/>
    <mergeCell ref="D41:E41"/>
    <mergeCell ref="D38:E38"/>
    <mergeCell ref="D39:E39"/>
    <mergeCell ref="D36:E36"/>
    <mergeCell ref="D37:E37"/>
    <mergeCell ref="D34:E34"/>
    <mergeCell ref="D35:E35"/>
    <mergeCell ref="U26:V26"/>
    <mergeCell ref="I31:K31"/>
    <mergeCell ref="U27:V27"/>
    <mergeCell ref="U24:V24"/>
    <mergeCell ref="A25:B25"/>
    <mergeCell ref="G25:H25"/>
    <mergeCell ref="M25:N25"/>
    <mergeCell ref="Q25:R25"/>
    <mergeCell ref="U25:V25"/>
    <mergeCell ref="A24:B24"/>
    <mergeCell ref="G24:H24"/>
    <mergeCell ref="M24:N24"/>
    <mergeCell ref="Q24:R24"/>
    <mergeCell ref="U21:V21"/>
    <mergeCell ref="A22:B22"/>
    <mergeCell ref="D22:E22"/>
    <mergeCell ref="G22:H22"/>
    <mergeCell ref="J22:K22"/>
    <mergeCell ref="M22:N22"/>
    <mergeCell ref="Q22:R22"/>
    <mergeCell ref="U22:V22"/>
    <mergeCell ref="U19:V19"/>
    <mergeCell ref="A20:B20"/>
    <mergeCell ref="G20:H20"/>
    <mergeCell ref="M20:N20"/>
    <mergeCell ref="Q20:R20"/>
    <mergeCell ref="U20:V20"/>
    <mergeCell ref="A23:B23"/>
    <mergeCell ref="G23:H23"/>
    <mergeCell ref="M23:N23"/>
    <mergeCell ref="Q23:R23"/>
    <mergeCell ref="A17:B17"/>
    <mergeCell ref="G17:H17"/>
    <mergeCell ref="M17:N17"/>
    <mergeCell ref="Q17:R17"/>
    <mergeCell ref="A18:B18"/>
    <mergeCell ref="G18:H18"/>
    <mergeCell ref="M18:N18"/>
    <mergeCell ref="Q18:R18"/>
    <mergeCell ref="A19:B19"/>
    <mergeCell ref="G19:H19"/>
    <mergeCell ref="M19:N19"/>
    <mergeCell ref="Q19:R19"/>
    <mergeCell ref="U13:V13"/>
    <mergeCell ref="Y13:Z13"/>
    <mergeCell ref="U14:V14"/>
    <mergeCell ref="U15:V15"/>
    <mergeCell ref="A16:B16"/>
    <mergeCell ref="D16:E16"/>
    <mergeCell ref="G16:H16"/>
    <mergeCell ref="J16:K16"/>
    <mergeCell ref="M16:N16"/>
    <mergeCell ref="Q16:R16"/>
    <mergeCell ref="U16:V16"/>
    <mergeCell ref="A12:B12"/>
    <mergeCell ref="G12:H12"/>
    <mergeCell ref="M12:N12"/>
    <mergeCell ref="Q12:R12"/>
    <mergeCell ref="A13:B13"/>
    <mergeCell ref="G13:H13"/>
    <mergeCell ref="M13:N13"/>
    <mergeCell ref="Q13:R13"/>
    <mergeCell ref="A10:B10"/>
    <mergeCell ref="G10:H10"/>
    <mergeCell ref="M10:N10"/>
    <mergeCell ref="Q10:R10"/>
    <mergeCell ref="U10:V10"/>
    <mergeCell ref="A11:B11"/>
    <mergeCell ref="G11:H11"/>
    <mergeCell ref="M11:N11"/>
    <mergeCell ref="Q11:R11"/>
    <mergeCell ref="U11:V11"/>
    <mergeCell ref="U8:V8"/>
    <mergeCell ref="Y8:Z8"/>
    <mergeCell ref="A9:B9"/>
    <mergeCell ref="D9:E9"/>
    <mergeCell ref="G9:H9"/>
    <mergeCell ref="J9:K9"/>
    <mergeCell ref="M9:N9"/>
    <mergeCell ref="Q9:R9"/>
    <mergeCell ref="U9:V9"/>
    <mergeCell ref="A6:B6"/>
    <mergeCell ref="G6:H6"/>
    <mergeCell ref="M6:N6"/>
    <mergeCell ref="Q6:R6"/>
    <mergeCell ref="A7:B7"/>
    <mergeCell ref="M7:N7"/>
    <mergeCell ref="A4:B4"/>
    <mergeCell ref="G4:H4"/>
    <mergeCell ref="M4:N4"/>
    <mergeCell ref="Q4:R4"/>
    <mergeCell ref="U4:V4"/>
    <mergeCell ref="A5:B5"/>
    <mergeCell ref="G5:H5"/>
    <mergeCell ref="M5:N5"/>
    <mergeCell ref="Q5:R5"/>
    <mergeCell ref="U5:V5"/>
    <mergeCell ref="U2:V2"/>
    <mergeCell ref="Y2:Z2"/>
    <mergeCell ref="A3:B3"/>
    <mergeCell ref="G3:H3"/>
    <mergeCell ref="M3:N3"/>
    <mergeCell ref="Q3:R3"/>
    <mergeCell ref="U3:V3"/>
    <mergeCell ref="A2:B2"/>
    <mergeCell ref="D2:E2"/>
    <mergeCell ref="G2:H2"/>
    <mergeCell ref="J2:K2"/>
    <mergeCell ref="M2:N2"/>
    <mergeCell ref="Q2:R2"/>
  </mergeCells>
  <pageMargins left="0.7" right="0.7" top="0.78740157499999996" bottom="0.78740157499999996" header="0" footer="0"/>
  <pageSetup paperSize="9" fitToHeight="0" orientation="landscape"/>
  <headerFooter>
    <oddHeader>&amp;C&amp;"HammersmithOne Regular,Normal"&amp;12 &amp;K00206011th CMAS Underwater Rugby World Championships - Graz, Austria
GAME SCHEDULE</oddHeader>
  </headerFooter>
  <rowBreaks count="4" manualBreakCount="4">
    <brk id="30" max="16383" man="1"/>
    <brk id="62" max="16383" man="1"/>
    <brk id="92" max="16383" man="1"/>
    <brk id="122" max="16383" man="1"/>
  </rowBreaks>
  <colBreaks count="1" manualBreakCount="1">
    <brk id="20" max="1048575" man="1"/>
  </colBreaks>
  <ignoredErrors>
    <ignoredError sqref="D40 D45 D50 F112 A132 F126 H126 D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9"/>
  <sheetViews>
    <sheetView zoomScaleNormal="100" workbookViewId="0">
      <selection activeCell="F16" sqref="F16"/>
    </sheetView>
  </sheetViews>
  <sheetFormatPr baseColWidth="10" defaultColWidth="14.5" defaultRowHeight="15" customHeight="1"/>
  <cols>
    <col min="1" max="1" width="104.83203125" style="47" customWidth="1"/>
    <col min="2" max="26" width="10.6640625" customWidth="1"/>
  </cols>
  <sheetData>
    <row r="1" spans="1:1" ht="24" customHeight="1">
      <c r="A1" s="51" t="s">
        <v>131</v>
      </c>
    </row>
    <row r="3" spans="1:1" ht="17">
      <c r="A3" s="48" t="s">
        <v>0</v>
      </c>
    </row>
    <row r="4" spans="1:1" ht="16">
      <c r="A4" s="49" t="s">
        <v>1</v>
      </c>
    </row>
    <row r="5" spans="1:1" ht="16">
      <c r="A5" s="49" t="s">
        <v>2</v>
      </c>
    </row>
    <row r="6" spans="1:1" ht="15" customHeight="1">
      <c r="A6" s="48"/>
    </row>
    <row r="7" spans="1:1" ht="17">
      <c r="A7" s="48" t="s">
        <v>3</v>
      </c>
    </row>
    <row r="8" spans="1:1" ht="112">
      <c r="A8" s="49" t="s">
        <v>133</v>
      </c>
    </row>
    <row r="9" spans="1:1" ht="32">
      <c r="A9" s="49" t="s">
        <v>4</v>
      </c>
    </row>
    <row r="10" spans="1:1" ht="32">
      <c r="A10" s="49" t="s">
        <v>5</v>
      </c>
    </row>
    <row r="11" spans="1:1" s="52" customFormat="1" ht="16">
      <c r="A11" s="49" t="s">
        <v>134</v>
      </c>
    </row>
    <row r="12" spans="1:1" ht="32">
      <c r="A12" s="49" t="s">
        <v>132</v>
      </c>
    </row>
    <row r="14" spans="1:1" ht="17">
      <c r="A14" s="48" t="s">
        <v>6</v>
      </c>
    </row>
    <row r="15" spans="1:1" ht="16">
      <c r="A15" s="49" t="s">
        <v>7</v>
      </c>
    </row>
    <row r="16" spans="1:1" ht="16">
      <c r="A16" s="49" t="s">
        <v>8</v>
      </c>
    </row>
    <row r="17" spans="1:1" ht="16">
      <c r="A17" s="49" t="s">
        <v>9</v>
      </c>
    </row>
    <row r="18" spans="1:1" ht="15" customHeight="1">
      <c r="A18" s="48"/>
    </row>
    <row r="19" spans="1:1" ht="17">
      <c r="A19" s="48" t="s">
        <v>10</v>
      </c>
    </row>
    <row r="20" spans="1:1" ht="16">
      <c r="A20" s="49" t="s">
        <v>11</v>
      </c>
    </row>
    <row r="21" spans="1:1" ht="16">
      <c r="A21" s="49" t="s">
        <v>12</v>
      </c>
    </row>
    <row r="22" spans="1:1" ht="16">
      <c r="A22" s="49" t="s">
        <v>13</v>
      </c>
    </row>
    <row r="23" spans="1:1" ht="16">
      <c r="A23" s="49" t="s">
        <v>14</v>
      </c>
    </row>
    <row r="24" spans="1:1" ht="16">
      <c r="A24" s="46" t="s">
        <v>15</v>
      </c>
    </row>
    <row r="26" spans="1:1" ht="17">
      <c r="A26" s="48" t="s">
        <v>16</v>
      </c>
    </row>
    <row r="27" spans="1:1" ht="15.75" customHeight="1">
      <c r="A27" s="49" t="s">
        <v>17</v>
      </c>
    </row>
    <row r="28" spans="1:1" ht="15.75" customHeight="1">
      <c r="A28" s="49" t="s">
        <v>18</v>
      </c>
    </row>
    <row r="29" spans="1:1" ht="15.75" customHeight="1">
      <c r="A29" s="49" t="s">
        <v>20</v>
      </c>
    </row>
    <row r="30" spans="1:1" ht="15.75" customHeight="1">
      <c r="A30" s="50" t="s">
        <v>21</v>
      </c>
    </row>
    <row r="31" spans="1:1" ht="15.75" customHeight="1">
      <c r="A31" s="49" t="s">
        <v>14</v>
      </c>
    </row>
    <row r="32" spans="1:1" ht="15.75" customHeight="1">
      <c r="A32" s="47" t="s">
        <v>15</v>
      </c>
    </row>
    <row r="33" spans="1:1" ht="15.75" customHeight="1">
      <c r="A33" s="46"/>
    </row>
    <row r="34" spans="1:1" ht="15.75" customHeight="1">
      <c r="A34" s="48" t="s">
        <v>24</v>
      </c>
    </row>
    <row r="35" spans="1:1" ht="15.75" customHeight="1">
      <c r="A35" s="46" t="s">
        <v>25</v>
      </c>
    </row>
    <row r="36" spans="1:1" ht="15.75" customHeight="1">
      <c r="A36" s="46" t="s">
        <v>14</v>
      </c>
    </row>
    <row r="37" spans="1:1" ht="15.75" customHeight="1">
      <c r="A37" s="46" t="s">
        <v>27</v>
      </c>
    </row>
    <row r="38" spans="1:1" ht="15.75" customHeight="1"/>
    <row r="39" spans="1:1" ht="15.75" customHeight="1">
      <c r="A39" s="48" t="s">
        <v>28</v>
      </c>
    </row>
    <row r="40" spans="1:1" ht="15.75" customHeight="1">
      <c r="A40" s="46" t="s">
        <v>30</v>
      </c>
    </row>
    <row r="41" spans="1:1" ht="15.75" customHeight="1">
      <c r="A41" s="46" t="s">
        <v>31</v>
      </c>
    </row>
    <row r="42" spans="1:1" ht="15.75" customHeight="1">
      <c r="A42" s="46" t="s">
        <v>32</v>
      </c>
    </row>
    <row r="43" spans="1:1" ht="15.75" customHeight="1">
      <c r="A43" s="46" t="s">
        <v>33</v>
      </c>
    </row>
    <row r="44" spans="1:1" ht="15.75" customHeight="1">
      <c r="A44" s="46" t="s">
        <v>35</v>
      </c>
    </row>
    <row r="45" spans="1:1" ht="15.75" customHeight="1">
      <c r="A45" s="46" t="s">
        <v>37</v>
      </c>
    </row>
    <row r="46" spans="1:1" ht="15.75" customHeight="1">
      <c r="A46" s="46" t="s">
        <v>39</v>
      </c>
    </row>
    <row r="47" spans="1:1" ht="15.75" customHeight="1">
      <c r="A47" s="46" t="s">
        <v>14</v>
      </c>
    </row>
    <row r="48" spans="1:1" ht="15.75" customHeight="1">
      <c r="A48" s="46" t="s">
        <v>44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pageMargins left="0.7" right="0.7" top="0.78740157499999996" bottom="0.78740157499999996" header="0" footer="0"/>
  <pageSetup paperSize="9" orientation="landscape"/>
  <headerFooter>
    <oddHeader>&amp;C&amp;"HammersmithOne Regular,Normal"&amp;12&amp;K002060 11th CMAS Underwater Rugby World Championships - Graz, Austria
GAME SCHEDULE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13"/>
  <sheetViews>
    <sheetView zoomScaleNormal="100" workbookViewId="0">
      <selection activeCell="K9" sqref="K9"/>
    </sheetView>
  </sheetViews>
  <sheetFormatPr baseColWidth="10" defaultColWidth="14.5" defaultRowHeight="15" customHeight="1"/>
  <cols>
    <col min="1" max="1" width="92.83203125" style="47" customWidth="1"/>
    <col min="2" max="26" width="10.6640625" customWidth="1"/>
  </cols>
  <sheetData>
    <row r="1" spans="1:1" ht="24" customHeight="1">
      <c r="A1" s="51" t="s">
        <v>130</v>
      </c>
    </row>
    <row r="3" spans="1:1" ht="17">
      <c r="A3" s="48" t="s">
        <v>0</v>
      </c>
    </row>
    <row r="4" spans="1:1" ht="16">
      <c r="A4" s="46" t="s">
        <v>19</v>
      </c>
    </row>
    <row r="5" spans="1:1" ht="29" customHeight="1">
      <c r="A5" s="46" t="s">
        <v>22</v>
      </c>
    </row>
    <row r="6" spans="1:1" ht="16">
      <c r="A6" s="46" t="s">
        <v>23</v>
      </c>
    </row>
    <row r="8" spans="1:1" ht="17">
      <c r="A8" s="48" t="s">
        <v>3</v>
      </c>
    </row>
    <row r="9" spans="1:1" ht="128">
      <c r="A9" s="46" t="s">
        <v>136</v>
      </c>
    </row>
    <row r="10" spans="1:1" ht="32">
      <c r="A10" s="46" t="s">
        <v>26</v>
      </c>
    </row>
    <row r="11" spans="1:1" ht="32">
      <c r="A11" s="46" t="s">
        <v>135</v>
      </c>
    </row>
    <row r="12" spans="1:1" ht="32">
      <c r="A12" s="46" t="s">
        <v>29</v>
      </c>
    </row>
    <row r="14" spans="1:1" ht="17">
      <c r="A14" s="48" t="s">
        <v>6</v>
      </c>
    </row>
    <row r="15" spans="1:1" ht="16">
      <c r="A15" s="46" t="s">
        <v>7</v>
      </c>
    </row>
    <row r="16" spans="1:1" ht="16">
      <c r="A16" s="46" t="s">
        <v>8</v>
      </c>
    </row>
    <row r="17" spans="1:1" ht="16">
      <c r="A17" s="46" t="s">
        <v>34</v>
      </c>
    </row>
    <row r="19" spans="1:1" ht="17">
      <c r="A19" s="48" t="s">
        <v>36</v>
      </c>
    </row>
    <row r="20" spans="1:1" ht="16">
      <c r="A20" s="46" t="s">
        <v>38</v>
      </c>
    </row>
    <row r="21" spans="1:1" ht="16">
      <c r="A21" s="46" t="s">
        <v>14</v>
      </c>
    </row>
    <row r="22" spans="1:1" ht="16">
      <c r="A22" s="46" t="s">
        <v>40</v>
      </c>
    </row>
    <row r="24" spans="1:1" ht="17">
      <c r="A24" s="48" t="s">
        <v>10</v>
      </c>
    </row>
    <row r="25" spans="1:1" ht="15.75" customHeight="1">
      <c r="A25" s="46" t="s">
        <v>41</v>
      </c>
    </row>
    <row r="26" spans="1:1" ht="15.75" customHeight="1">
      <c r="A26" s="46" t="s">
        <v>13</v>
      </c>
    </row>
    <row r="27" spans="1:1" ht="16">
      <c r="A27" s="46" t="s">
        <v>14</v>
      </c>
    </row>
    <row r="28" spans="1:1" ht="16">
      <c r="A28" s="46" t="s">
        <v>40</v>
      </c>
    </row>
    <row r="30" spans="1:1" ht="17">
      <c r="A30" s="48" t="s">
        <v>42</v>
      </c>
    </row>
    <row r="31" spans="1:1" ht="32">
      <c r="A31" s="46" t="s">
        <v>43</v>
      </c>
    </row>
    <row r="32" spans="1:1" ht="16">
      <c r="A32" s="46" t="s">
        <v>45</v>
      </c>
    </row>
    <row r="33" spans="1:1" ht="16">
      <c r="A33" s="46" t="s">
        <v>46</v>
      </c>
    </row>
    <row r="34" spans="1:1" ht="16">
      <c r="A34" s="46" t="s">
        <v>14</v>
      </c>
    </row>
    <row r="35" spans="1:1" ht="16">
      <c r="A35" s="46" t="s">
        <v>47</v>
      </c>
    </row>
    <row r="37" spans="1:1" ht="17">
      <c r="A37" s="48" t="s">
        <v>16</v>
      </c>
    </row>
    <row r="38" spans="1:1" ht="15.75" customHeight="1">
      <c r="A38" s="46" t="s">
        <v>48</v>
      </c>
    </row>
    <row r="39" spans="1:1" ht="15.75" customHeight="1">
      <c r="A39" s="46" t="s">
        <v>49</v>
      </c>
    </row>
    <row r="40" spans="1:1" ht="15.75" customHeight="1">
      <c r="A40" s="46" t="s">
        <v>14</v>
      </c>
    </row>
    <row r="41" spans="1:1" ht="15.75" customHeight="1">
      <c r="A41" s="46" t="s">
        <v>40</v>
      </c>
    </row>
    <row r="42" spans="1:1" ht="15.75" customHeight="1"/>
    <row r="43" spans="1:1" ht="15.75" customHeight="1">
      <c r="A43" s="48" t="s">
        <v>28</v>
      </c>
    </row>
    <row r="44" spans="1:1" ht="15.75" customHeight="1">
      <c r="A44" s="46" t="s">
        <v>50</v>
      </c>
    </row>
    <row r="45" spans="1:1" ht="15.75" customHeight="1">
      <c r="A45" s="46" t="s">
        <v>51</v>
      </c>
    </row>
    <row r="46" spans="1:1" ht="15.75" customHeight="1">
      <c r="A46" s="46" t="s">
        <v>52</v>
      </c>
    </row>
    <row r="47" spans="1:1" ht="15.75" customHeight="1">
      <c r="A47" s="46" t="s">
        <v>53</v>
      </c>
    </row>
    <row r="48" spans="1:1" ht="15.75" customHeight="1">
      <c r="A48" s="46" t="s">
        <v>54</v>
      </c>
    </row>
    <row r="49" spans="1:1" ht="15.75" customHeight="1">
      <c r="A49" s="46" t="s">
        <v>55</v>
      </c>
    </row>
    <row r="50" spans="1:1" ht="15.75" customHeight="1">
      <c r="A50" s="46" t="s">
        <v>56</v>
      </c>
    </row>
    <row r="51" spans="1:1" ht="15.75" customHeight="1">
      <c r="A51" s="46" t="s">
        <v>14</v>
      </c>
    </row>
    <row r="52" spans="1:1" ht="15.75" customHeight="1">
      <c r="A52" s="46" t="s">
        <v>44</v>
      </c>
    </row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pageMargins left="0.7" right="0.7" top="0.78740157499999996" bottom="0.78740157499999996" header="0" footer="0"/>
  <pageSetup paperSize="9" orientation="landscape"/>
  <headerFooter>
    <oddHeader>&amp;C&amp;"HammersmithOne Regular,Normal"&amp;12&amp;K002060 11th CMAS Underwater Rugby World Championships - Graz, Austria
GAME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Schedule</vt:lpstr>
      <vt:lpstr>Explanation M</vt:lpstr>
      <vt:lpstr>Explanation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2019-06-18T16:05:38Z</cp:lastPrinted>
  <dcterms:created xsi:type="dcterms:W3CDTF">2019-06-17T06:07:50Z</dcterms:created>
  <dcterms:modified xsi:type="dcterms:W3CDTF">2019-06-18T16:07:11Z</dcterms:modified>
</cp:coreProperties>
</file>